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15180" windowHeight="8940"/>
  </bookViews>
  <sheets>
    <sheet name="antimony" sheetId="1" r:id="rId1"/>
    <sheet name="arsenic" sheetId="2" r:id="rId2"/>
    <sheet name="Be" sheetId="3" r:id="rId3"/>
    <sheet name="Cd" sheetId="4" r:id="rId4"/>
    <sheet name="Cr" sheetId="5" r:id="rId5"/>
    <sheet name="Co" sheetId="6" r:id="rId6"/>
    <sheet name="lead" sheetId="7" r:id="rId7"/>
    <sheet name="Mn" sheetId="8" r:id="rId8"/>
    <sheet name="Ni" sheetId="9" r:id="rId9"/>
  </sheets>
  <definedNames>
    <definedName name="_xlnm.Print_Area" localSheetId="0">antimony!$A$1:$R$46</definedName>
  </definedNames>
  <calcPr calcId="125725"/>
</workbook>
</file>

<file path=xl/calcChain.xml><?xml version="1.0" encoding="utf-8"?>
<calcChain xmlns="http://schemas.openxmlformats.org/spreadsheetml/2006/main">
  <c r="J28" i="9"/>
  <c r="K14"/>
  <c r="K13"/>
  <c r="K15"/>
  <c r="K9"/>
  <c r="K4"/>
  <c r="K2"/>
  <c r="K11"/>
  <c r="K10"/>
  <c r="K7"/>
  <c r="K6"/>
  <c r="K5"/>
  <c r="M7"/>
  <c r="K18"/>
  <c r="K8"/>
  <c r="K12"/>
  <c r="K16"/>
  <c r="K17"/>
  <c r="K19"/>
  <c r="K20"/>
  <c r="K21"/>
  <c r="K22"/>
  <c r="K23"/>
  <c r="K24"/>
  <c r="K25"/>
  <c r="K26"/>
  <c r="K3"/>
  <c r="I28" i="8"/>
  <c r="J19"/>
  <c r="J6"/>
  <c r="L24"/>
  <c r="J25"/>
  <c r="J5"/>
  <c r="J3"/>
  <c r="M22"/>
  <c r="N3"/>
  <c r="N2"/>
  <c r="N22" s="1"/>
  <c r="J20"/>
  <c r="J15"/>
  <c r="J12"/>
  <c r="J8"/>
  <c r="J4"/>
  <c r="J2"/>
  <c r="L8"/>
  <c r="J7"/>
  <c r="J10"/>
  <c r="J11"/>
  <c r="J13"/>
  <c r="J14"/>
  <c r="J16"/>
  <c r="J17"/>
  <c r="J18"/>
  <c r="J21"/>
  <c r="J22"/>
  <c r="J23"/>
  <c r="J24"/>
  <c r="J9"/>
  <c r="J29" i="7"/>
  <c r="K20"/>
  <c r="K15"/>
  <c r="K25"/>
  <c r="K23"/>
  <c r="K17"/>
  <c r="K13"/>
  <c r="M24"/>
  <c r="N24"/>
  <c r="O24"/>
  <c r="L24"/>
  <c r="O3"/>
  <c r="O2"/>
  <c r="M22"/>
  <c r="K10"/>
  <c r="K19"/>
  <c r="K3"/>
  <c r="K6"/>
  <c r="K24"/>
  <c r="K26"/>
  <c r="K2"/>
  <c r="K5"/>
  <c r="K7"/>
  <c r="K8"/>
  <c r="K9"/>
  <c r="K14"/>
  <c r="K16"/>
  <c r="K18"/>
  <c r="K21"/>
  <c r="K22"/>
  <c r="K27"/>
  <c r="K12"/>
  <c r="K11"/>
  <c r="K4"/>
  <c r="J28" i="6"/>
  <c r="I28"/>
  <c r="J15"/>
  <c r="J14"/>
  <c r="J12"/>
  <c r="J13"/>
  <c r="J23"/>
  <c r="J4"/>
  <c r="J11"/>
  <c r="J10"/>
  <c r="J2"/>
  <c r="J6"/>
  <c r="J8"/>
  <c r="J5"/>
  <c r="L5"/>
  <c r="J7"/>
  <c r="J9"/>
  <c r="J16"/>
  <c r="J17"/>
  <c r="J18"/>
  <c r="J19"/>
  <c r="J20"/>
  <c r="J21"/>
  <c r="J22"/>
  <c r="J24"/>
  <c r="J25"/>
  <c r="J26"/>
  <c r="J3"/>
  <c r="K29" i="5"/>
  <c r="J29"/>
  <c r="K21"/>
  <c r="K18"/>
  <c r="M9"/>
  <c r="L9"/>
  <c r="K22"/>
  <c r="K14"/>
  <c r="K11"/>
  <c r="K2"/>
  <c r="M3"/>
  <c r="M2"/>
  <c r="K27"/>
  <c r="K13"/>
  <c r="K5"/>
  <c r="K24"/>
  <c r="K12"/>
  <c r="K4"/>
  <c r="M5"/>
  <c r="K10"/>
  <c r="K6"/>
  <c r="K7"/>
  <c r="K8"/>
  <c r="K9"/>
  <c r="K15"/>
  <c r="K16"/>
  <c r="K17"/>
  <c r="K19"/>
  <c r="K20"/>
  <c r="K23"/>
  <c r="K25"/>
  <c r="K26"/>
  <c r="K3"/>
  <c r="M5" i="4"/>
  <c r="M8"/>
  <c r="M10"/>
  <c r="M11"/>
  <c r="M12"/>
  <c r="M13"/>
  <c r="M14"/>
  <c r="M15"/>
  <c r="M18"/>
  <c r="M23"/>
  <c r="M24"/>
  <c r="M26"/>
  <c r="M27"/>
  <c r="M2"/>
  <c r="M4"/>
  <c r="M6"/>
  <c r="M9"/>
  <c r="M19"/>
  <c r="M20"/>
  <c r="M28"/>
  <c r="M7"/>
  <c r="M16"/>
  <c r="M22"/>
  <c r="M25"/>
  <c r="M17"/>
  <c r="M21"/>
  <c r="M3"/>
  <c r="K28"/>
  <c r="J28"/>
  <c r="K19"/>
  <c r="K15"/>
  <c r="K23"/>
  <c r="K20"/>
  <c r="K14"/>
  <c r="K5"/>
  <c r="K18"/>
  <c r="K17"/>
  <c r="K26"/>
  <c r="K7"/>
  <c r="K4"/>
  <c r="Q2"/>
  <c r="O2"/>
  <c r="K24"/>
  <c r="K3"/>
  <c r="K6"/>
  <c r="K8"/>
  <c r="K9"/>
  <c r="K10"/>
  <c r="K11"/>
  <c r="K12"/>
  <c r="K13"/>
  <c r="K16"/>
  <c r="K21"/>
  <c r="K22"/>
  <c r="K25"/>
  <c r="K2"/>
  <c r="N3" i="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"/>
  <c r="I28"/>
  <c r="J22"/>
  <c r="J21"/>
  <c r="L4"/>
  <c r="L3"/>
  <c r="J14"/>
  <c r="J5"/>
  <c r="J4"/>
  <c r="J3"/>
  <c r="J16"/>
  <c r="J13"/>
  <c r="J12"/>
  <c r="J7"/>
  <c r="J6"/>
  <c r="L8"/>
  <c r="L2"/>
  <c r="J25"/>
  <c r="J10"/>
  <c r="J8"/>
  <c r="J9"/>
  <c r="J11"/>
  <c r="J15"/>
  <c r="J17"/>
  <c r="J18"/>
  <c r="J19"/>
  <c r="J20"/>
  <c r="J23"/>
  <c r="J24"/>
  <c r="J26"/>
  <c r="J2"/>
  <c r="N44" i="1"/>
  <c r="N38"/>
  <c r="N40"/>
  <c r="N36"/>
  <c r="N22"/>
  <c r="N21"/>
  <c r="N39"/>
  <c r="N37"/>
  <c r="N35"/>
  <c r="N33"/>
  <c r="N29"/>
  <c r="N26"/>
  <c r="N19"/>
  <c r="N45"/>
  <c r="N43"/>
  <c r="N42"/>
  <c r="N41"/>
  <c r="N34"/>
  <c r="N32"/>
  <c r="N31"/>
  <c r="N30"/>
  <c r="N28"/>
  <c r="N27"/>
  <c r="N25"/>
  <c r="N24"/>
  <c r="N23"/>
  <c r="N20"/>
  <c r="K31" i="2"/>
  <c r="L31"/>
  <c r="L57" s="1"/>
  <c r="M31"/>
  <c r="J31"/>
  <c r="M57"/>
  <c r="J57"/>
  <c r="M21"/>
  <c r="M15"/>
  <c r="M26"/>
  <c r="M25"/>
  <c r="M24"/>
  <c r="M23"/>
  <c r="M22"/>
  <c r="M20"/>
  <c r="M19"/>
  <c r="M18"/>
  <c r="M17"/>
  <c r="M16"/>
  <c r="M14"/>
  <c r="M13"/>
  <c r="M12"/>
  <c r="M11"/>
  <c r="M10"/>
  <c r="M9"/>
  <c r="M8"/>
  <c r="M7"/>
  <c r="M6"/>
  <c r="M5"/>
  <c r="M4"/>
  <c r="M3"/>
  <c r="M2"/>
  <c r="K57" s="1"/>
  <c r="K23"/>
  <c r="K17"/>
  <c r="K12"/>
  <c r="K13"/>
  <c r="K19"/>
  <c r="K4"/>
  <c r="K28"/>
  <c r="K10"/>
  <c r="K9"/>
  <c r="K8"/>
  <c r="K7"/>
  <c r="K5"/>
  <c r="K2"/>
  <c r="K6"/>
  <c r="K16"/>
  <c r="K11"/>
  <c r="K14"/>
  <c r="K15"/>
  <c r="K18"/>
  <c r="K20"/>
  <c r="K21"/>
  <c r="K22"/>
  <c r="K24"/>
  <c r="K25"/>
  <c r="K26"/>
  <c r="K27"/>
  <c r="K3"/>
  <c r="L46" i="1"/>
  <c r="K46"/>
  <c r="L42"/>
  <c r="L36"/>
  <c r="M46"/>
  <c r="N46"/>
  <c r="L37"/>
  <c r="L35"/>
  <c r="L33"/>
  <c r="L31"/>
  <c r="L27"/>
  <c r="L24"/>
  <c r="L38"/>
  <c r="L34"/>
  <c r="L20"/>
  <c r="L19"/>
  <c r="L43"/>
  <c r="L41"/>
  <c r="L40"/>
  <c r="L39"/>
  <c r="L32"/>
  <c r="L30"/>
  <c r="L29"/>
  <c r="L28"/>
  <c r="L26"/>
  <c r="L25"/>
  <c r="L23"/>
  <c r="L22"/>
  <c r="L21"/>
  <c r="R3"/>
  <c r="R2"/>
  <c r="P5"/>
  <c r="P4"/>
  <c r="P3"/>
  <c r="P2"/>
  <c r="N8"/>
  <c r="N7"/>
  <c r="N6"/>
  <c r="N5"/>
  <c r="N4"/>
  <c r="N3"/>
  <c r="N2"/>
  <c r="L15"/>
  <c r="L14"/>
  <c r="L13"/>
  <c r="L12"/>
  <c r="L11"/>
  <c r="L10"/>
  <c r="L9"/>
  <c r="L8"/>
  <c r="L7"/>
  <c r="L6"/>
  <c r="L5"/>
  <c r="L4"/>
  <c r="L3"/>
  <c r="L2"/>
  <c r="D2"/>
  <c r="D23"/>
  <c r="D24"/>
  <c r="D3"/>
  <c r="D4"/>
  <c r="D5"/>
  <c r="D17"/>
  <c r="D6"/>
  <c r="D7"/>
  <c r="D18"/>
  <c r="D8"/>
  <c r="D9"/>
  <c r="D10"/>
  <c r="D19"/>
  <c r="D11"/>
  <c r="D20"/>
  <c r="D25"/>
  <c r="D21"/>
  <c r="D27"/>
  <c r="D22"/>
  <c r="D26"/>
  <c r="D12"/>
  <c r="D13"/>
  <c r="D14"/>
  <c r="D28"/>
  <c r="D15"/>
  <c r="D16"/>
</calcChain>
</file>

<file path=xl/sharedStrings.xml><?xml version="1.0" encoding="utf-8"?>
<sst xmlns="http://schemas.openxmlformats.org/spreadsheetml/2006/main" count="935" uniqueCount="65">
  <si>
    <t>SCC</t>
  </si>
  <si>
    <t>PollName</t>
  </si>
  <si>
    <t>'lb/mmBtuO2'</t>
  </si>
  <si>
    <t>Reference</t>
  </si>
  <si>
    <t>submittal_id</t>
  </si>
  <si>
    <t>facility_id</t>
  </si>
  <si>
    <t>ESP</t>
  </si>
  <si>
    <t>10100404</t>
  </si>
  <si>
    <t>Antimony</t>
  </si>
  <si>
    <t>Facility: Montville Station - Uncasville, CT - Testing Company:  TRC Companies, Inc. - 2/22/2010</t>
  </si>
  <si>
    <t>Facility: Norwalk Harbor Station - South Norwalk, CT - Testing Company:  TRC Companies, Inc. - 3/31/2010</t>
  </si>
  <si>
    <t>10100501</t>
  </si>
  <si>
    <t>Facility: Progress Energy Florida, Inc. Suwannee River - Live Oak, FL - Testing Company:  Kleinfleder Southeast Inc. - 2/23/2010</t>
  </si>
  <si>
    <t>10100401</t>
  </si>
  <si>
    <t>Facility: Northside Station, Unit 3 - Jacksonville, FL - Testing Company:  Grace Consulting, Inc - 5/4/2010</t>
  </si>
  <si>
    <t>Facility: FL676 McIntosh Power Plant - Lakeland, FL - Testing Company:  Catalyst Air Management, Inc. - 6/4/2010</t>
  </si>
  <si>
    <t>Facility: HI, Honolulu - Honolulu, HI - Testing Company:  AirKinetics Inc. - 4/17/2010</t>
  </si>
  <si>
    <t>Facility: HI, Honolulu - Honolulu, HI - Testing Company:  AirKinetics Inc. - 4/12/2010</t>
  </si>
  <si>
    <t>Facility: HI, Kahe - Kapolei, HI - Testing Company:  AirKinetics Inc. - 6/9/2010</t>
  </si>
  <si>
    <t>Facility: HI, Kahe - Kapolei, HI - Testing Company:  AirKinetics Inc. - 3/26/2010</t>
  </si>
  <si>
    <t>Facility: HI, Waiau - Pearl City, HI - Testing Company:  AirKinetics Inc. - 5/10/2010</t>
  </si>
  <si>
    <t>Facility: HI, Waiau - Pearl City, HI - Testing Company:  AirKinetics Inc. - 4/2/2010</t>
  </si>
  <si>
    <t>Facility: Middletown Power Station - Middletown, CT - Testing Company:  TRC Companies, Inc. - 2/25/2010</t>
  </si>
  <si>
    <t>Facility: Harding Street - Indianapolis, IN - Testing Company:  URS Corporation - 3/2/2010</t>
  </si>
  <si>
    <t>Facility: Harding Street - Indianapolis, IN - Testing Company:  URS Corporation - 3/8/2010</t>
  </si>
  <si>
    <t>10102101</t>
  </si>
  <si>
    <t>Facility: ENTERGY MS BAXTER WILSON POWER PLANT - Vicksburg, MS - Testing Company:  METCO Environmental - 5/11/2010</t>
  </si>
  <si>
    <t>Facility: EAST RIVER GENERATING STATION - New York, NY - Testing Company:  Environmental Source Samplers, Inc - 4/28/2010</t>
  </si>
  <si>
    <t>Facility: Ravenswood Generating Station - Queens, NY - Testing Company:  Air Nova, Inc. - 7/29/2010</t>
  </si>
  <si>
    <t>Facility: Ravenswood Generating Station - Queens, NY - Testing Company:  Air Nova, Inc. - 8/5/2010</t>
  </si>
  <si>
    <t>Facility: Martins Creek Plant - Bangor, PA - Testing Company:  TRC Companies, Inc. - 7/20/2010</t>
  </si>
  <si>
    <t>Facility: Martins Creek Plant - Bangor, PA - Testing Company:  TRC Companies, Inc. - 7/13/2010</t>
  </si>
  <si>
    <t>Facility: Cromby Generating Station - Phoenixville, PA - Testing Company:  Weston Solutions - 7/14/2010</t>
  </si>
  <si>
    <t>Facility: Santee Cooper - Jefferies Generating Station - Monks Corner, SC - Testing Company:  GEL Engineering, LLC - 7/14/2010</t>
  </si>
  <si>
    <t>Facility: Possum Point - Dumfries, VA - Testing Company:  TRC Companies, Inc. - 6/8/2010</t>
  </si>
  <si>
    <t>Facility: Yorktown - Yorktown, VA - Testing Company:  TRC Companies, Inc. - 6/3/2010</t>
  </si>
  <si>
    <t>Facility: NH Newington - Newington, NH - Testing Company:  Eastmount Environmental Services, LLC - 2/16/2010</t>
  </si>
  <si>
    <t>Facility: ENTERY MS, GERALD ANDRUS PLANT - GREENVILLE, MS - Testing Company:  METCO ENVIRONMENTAL - 5/4/2010</t>
  </si>
  <si>
    <t>WS</t>
  </si>
  <si>
    <t>Arsenic</t>
  </si>
  <si>
    <t>Beryllium</t>
  </si>
  <si>
    <t>Cadmium</t>
  </si>
  <si>
    <t>Chromium</t>
  </si>
  <si>
    <t>Cobalt</t>
  </si>
  <si>
    <t>Lead</t>
  </si>
  <si>
    <t>Manganese</t>
  </si>
  <si>
    <t>Nickel</t>
  </si>
  <si>
    <t>ln</t>
  </si>
  <si>
    <t xml:space="preserve"> </t>
  </si>
  <si>
    <t>ln401</t>
  </si>
  <si>
    <t>ln404</t>
  </si>
  <si>
    <t>ln501</t>
  </si>
  <si>
    <t>ln2101</t>
  </si>
  <si>
    <t>n401</t>
  </si>
  <si>
    <t>n404</t>
  </si>
  <si>
    <t>n501</t>
  </si>
  <si>
    <t>n2101</t>
  </si>
  <si>
    <t xml:space="preserve">  </t>
  </si>
  <si>
    <t>x1</t>
  </si>
  <si>
    <t>lnx1</t>
  </si>
  <si>
    <t>ln x1</t>
  </si>
  <si>
    <t>x2</t>
  </si>
  <si>
    <t>lnx2</t>
  </si>
  <si>
    <t>x3</t>
  </si>
  <si>
    <t>lnx3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</si>
</sst>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4" fillId="2" borderId="0" xfId="0" applyFont="1" applyFill="1"/>
    <xf numFmtId="0" fontId="4" fillId="4" borderId="0" xfId="0" applyFont="1" applyFill="1"/>
    <xf numFmtId="11" fontId="0" fillId="4" borderId="0" xfId="0" applyNumberFormat="1" applyFill="1"/>
    <xf numFmtId="11" fontId="0" fillId="4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zoomScaleNormal="100" workbookViewId="0">
      <selection activeCell="E1" sqref="E1:E1048576"/>
    </sheetView>
  </sheetViews>
  <sheetFormatPr defaultRowHeight="15"/>
  <cols>
    <col min="1" max="1" width="9" bestFit="1" customWidth="1"/>
    <col min="3" max="3" width="14.7109375" bestFit="1" customWidth="1"/>
    <col min="4" max="4" width="9.42578125" bestFit="1" customWidth="1"/>
    <col min="5" max="5" width="14" hidden="1" customWidth="1"/>
    <col min="6" max="7" width="9.42578125" bestFit="1" customWidth="1"/>
    <col min="8" max="8" width="8.28515625" customWidth="1"/>
    <col min="9" max="9" width="7.28515625" customWidth="1"/>
    <col min="10" max="10" width="3" customWidth="1"/>
    <col min="11" max="11" width="14.85546875" bestFit="1" customWidth="1"/>
    <col min="12" max="12" width="9.42578125" bestFit="1" customWidth="1"/>
    <col min="13" max="13" width="14.85546875" bestFit="1" customWidth="1"/>
    <col min="14" max="14" width="9.28515625" bestFit="1" customWidth="1"/>
    <col min="15" max="15" width="12.42578125" bestFit="1" customWidth="1"/>
    <col min="16" max="16" width="9.42578125" bestFit="1" customWidth="1"/>
    <col min="17" max="17" width="12.42578125" bestFit="1" customWidth="1"/>
    <col min="18" max="18" width="9.42578125" bestFit="1" customWidth="1"/>
    <col min="19" max="19" width="10" bestFit="1" customWidth="1"/>
    <col min="20" max="20" width="12.140625" bestFit="1" customWidth="1"/>
  </cols>
  <sheetData>
    <row r="1" spans="1:21">
      <c r="A1" t="s">
        <v>0</v>
      </c>
      <c r="B1" t="s">
        <v>1</v>
      </c>
      <c r="C1" t="s">
        <v>2</v>
      </c>
      <c r="D1" t="s">
        <v>47</v>
      </c>
      <c r="E1" t="s">
        <v>3</v>
      </c>
      <c r="F1" t="s">
        <v>4</v>
      </c>
      <c r="G1" t="s">
        <v>5</v>
      </c>
      <c r="H1" t="s">
        <v>38</v>
      </c>
      <c r="I1" t="s">
        <v>6</v>
      </c>
      <c r="K1" s="5" t="s">
        <v>53</v>
      </c>
      <c r="L1" s="5" t="s">
        <v>49</v>
      </c>
      <c r="M1" s="5" t="s">
        <v>54</v>
      </c>
      <c r="N1" s="5" t="s">
        <v>50</v>
      </c>
      <c r="O1" s="5" t="s">
        <v>55</v>
      </c>
      <c r="P1" s="5" t="s">
        <v>51</v>
      </c>
      <c r="Q1" s="5" t="s">
        <v>56</v>
      </c>
      <c r="R1" s="5" t="s">
        <v>52</v>
      </c>
      <c r="S1" s="5"/>
      <c r="T1" s="5"/>
      <c r="U1" s="5"/>
    </row>
    <row r="2" spans="1:21">
      <c r="A2" t="s">
        <v>13</v>
      </c>
      <c r="B2" t="s">
        <v>8</v>
      </c>
      <c r="C2">
        <v>7.5600000000000003E-11</v>
      </c>
      <c r="D2">
        <f t="shared" ref="D2:D28" si="0">LN(C2)</f>
        <v>-23.305564832743062</v>
      </c>
      <c r="E2" t="s">
        <v>33</v>
      </c>
      <c r="F2">
        <v>2201</v>
      </c>
      <c r="G2">
        <v>3319</v>
      </c>
      <c r="H2" t="b">
        <v>0</v>
      </c>
      <c r="I2" t="b">
        <v>0</v>
      </c>
      <c r="K2" s="8">
        <v>7.5600000000000003E-11</v>
      </c>
      <c r="L2" s="8">
        <f t="shared" ref="L2:L15" si="1">LN(K2)</f>
        <v>-23.305564832743062</v>
      </c>
      <c r="M2" s="8">
        <v>2.3700000000000002E-12</v>
      </c>
      <c r="N2" s="8">
        <f t="shared" ref="N2:N8" si="2">LN(M2)</f>
        <v>-26.768131160781508</v>
      </c>
      <c r="O2">
        <v>2.1200000000000001E-8</v>
      </c>
      <c r="P2">
        <f t="shared" ref="P2:P5" si="3">LN(O2)</f>
        <v>-17.669264655268446</v>
      </c>
      <c r="Q2">
        <v>5.5899999999999997E-5</v>
      </c>
      <c r="R2">
        <f t="shared" ref="R2:R3" si="4">LN(Q2)</f>
        <v>-9.7919461778032204</v>
      </c>
      <c r="S2" s="5"/>
      <c r="T2" s="5"/>
      <c r="U2" s="5"/>
    </row>
    <row r="3" spans="1:21">
      <c r="A3" t="s">
        <v>13</v>
      </c>
      <c r="B3" t="s">
        <v>8</v>
      </c>
      <c r="C3">
        <v>4.1699999999999999E-7</v>
      </c>
      <c r="D3">
        <f t="shared" si="0"/>
        <v>-14.69017961514761</v>
      </c>
      <c r="E3" t="s">
        <v>17</v>
      </c>
      <c r="F3">
        <v>2261</v>
      </c>
      <c r="G3">
        <v>764</v>
      </c>
      <c r="H3" t="b">
        <v>0</v>
      </c>
      <c r="I3" t="b">
        <v>0</v>
      </c>
      <c r="K3">
        <v>4.1699999999999999E-7</v>
      </c>
      <c r="L3">
        <f t="shared" si="1"/>
        <v>-14.69017961514761</v>
      </c>
      <c r="M3" s="1">
        <v>7.3900000000000004E-7</v>
      </c>
      <c r="N3" s="1">
        <f t="shared" si="2"/>
        <v>-14.117967915998209</v>
      </c>
      <c r="O3">
        <v>9.8200000000000006E-8</v>
      </c>
      <c r="P3">
        <f t="shared" si="3"/>
        <v>-16.136259621585992</v>
      </c>
      <c r="Q3">
        <v>9.8200000000000002E-5</v>
      </c>
      <c r="R3">
        <f t="shared" si="4"/>
        <v>-9.2285043426038538</v>
      </c>
      <c r="S3" s="5"/>
      <c r="T3" s="5"/>
      <c r="U3" s="5"/>
    </row>
    <row r="4" spans="1:21">
      <c r="A4" t="s">
        <v>13</v>
      </c>
      <c r="B4" t="s">
        <v>8</v>
      </c>
      <c r="C4">
        <v>4.7999999999999996E-7</v>
      </c>
      <c r="D4">
        <f t="shared" si="0"/>
        <v>-14.549479733044475</v>
      </c>
      <c r="E4" t="s">
        <v>20</v>
      </c>
      <c r="F4">
        <v>2265</v>
      </c>
      <c r="G4">
        <v>766</v>
      </c>
      <c r="H4" t="b">
        <v>0</v>
      </c>
      <c r="I4" t="b">
        <v>0</v>
      </c>
      <c r="K4">
        <v>4.7999999999999996E-7</v>
      </c>
      <c r="L4">
        <f t="shared" si="1"/>
        <v>-14.549479733044475</v>
      </c>
      <c r="M4" s="1">
        <v>1.06E-6</v>
      </c>
      <c r="N4" s="1">
        <f t="shared" si="2"/>
        <v>-13.757241649840298</v>
      </c>
      <c r="O4">
        <v>3.0800000000000003E-5</v>
      </c>
      <c r="P4">
        <f t="shared" si="3"/>
        <v>-10.387995867984746</v>
      </c>
      <c r="Q4" s="5"/>
      <c r="R4" s="5"/>
      <c r="S4" s="5"/>
      <c r="T4" s="5"/>
      <c r="U4" s="5"/>
    </row>
    <row r="5" spans="1:21">
      <c r="A5" t="s">
        <v>13</v>
      </c>
      <c r="B5" t="s">
        <v>8</v>
      </c>
      <c r="C5">
        <v>5.0200000000000002E-7</v>
      </c>
      <c r="D5">
        <f t="shared" si="0"/>
        <v>-14.504665717254682</v>
      </c>
      <c r="E5" t="s">
        <v>21</v>
      </c>
      <c r="F5">
        <v>2265</v>
      </c>
      <c r="G5">
        <v>766</v>
      </c>
      <c r="H5" t="b">
        <v>0</v>
      </c>
      <c r="I5" t="b">
        <v>0</v>
      </c>
      <c r="K5">
        <v>5.0200000000000002E-7</v>
      </c>
      <c r="L5">
        <f t="shared" si="1"/>
        <v>-14.504665717254682</v>
      </c>
      <c r="M5" s="1">
        <v>3.8E-6</v>
      </c>
      <c r="N5" s="1">
        <f t="shared" si="2"/>
        <v>-12.480509491231935</v>
      </c>
      <c r="O5">
        <v>8.0599999999999994E-5</v>
      </c>
      <c r="P5">
        <f t="shared" si="3"/>
        <v>-9.4260119084516916</v>
      </c>
      <c r="Q5" s="5"/>
      <c r="R5" s="5"/>
      <c r="S5" s="5"/>
      <c r="T5" s="5"/>
      <c r="U5" s="5"/>
    </row>
    <row r="6" spans="1:21">
      <c r="A6" t="s">
        <v>13</v>
      </c>
      <c r="B6" t="s">
        <v>8</v>
      </c>
      <c r="C6">
        <v>7.5499999999999997E-7</v>
      </c>
      <c r="D6">
        <f t="shared" si="0"/>
        <v>-14.096548087697386</v>
      </c>
      <c r="E6" t="s">
        <v>16</v>
      </c>
      <c r="F6">
        <v>2261</v>
      </c>
      <c r="G6">
        <v>764</v>
      </c>
      <c r="H6" t="b">
        <v>0</v>
      </c>
      <c r="I6" t="b">
        <v>0</v>
      </c>
      <c r="K6">
        <v>7.5499999999999997E-7</v>
      </c>
      <c r="L6">
        <f t="shared" si="1"/>
        <v>-14.096548087697386</v>
      </c>
      <c r="M6">
        <v>3.0000000000000001E-5</v>
      </c>
      <c r="N6">
        <f t="shared" si="2"/>
        <v>-10.41431317630212</v>
      </c>
      <c r="O6" s="5"/>
      <c r="P6" s="5"/>
      <c r="Q6" s="5"/>
      <c r="R6" s="5"/>
      <c r="S6" s="5"/>
      <c r="T6" s="5"/>
      <c r="U6" s="5"/>
    </row>
    <row r="7" spans="1:21">
      <c r="A7" t="s">
        <v>13</v>
      </c>
      <c r="B7" t="s">
        <v>8</v>
      </c>
      <c r="C7">
        <v>7.9899999999999999E-7</v>
      </c>
      <c r="D7">
        <f t="shared" si="0"/>
        <v>-14.039904891180136</v>
      </c>
      <c r="E7" t="s">
        <v>19</v>
      </c>
      <c r="F7">
        <v>2263</v>
      </c>
      <c r="G7">
        <v>765</v>
      </c>
      <c r="H7" t="b">
        <v>0</v>
      </c>
      <c r="I7" t="b">
        <v>0</v>
      </c>
      <c r="K7">
        <v>7.9899999999999999E-7</v>
      </c>
      <c r="L7">
        <f t="shared" si="1"/>
        <v>-14.039904891180136</v>
      </c>
      <c r="M7">
        <v>3.7400000000000001E-5</v>
      </c>
      <c r="N7">
        <f t="shared" si="2"/>
        <v>-10.193839853543787</v>
      </c>
      <c r="O7" s="5"/>
      <c r="P7" s="5"/>
      <c r="Q7" s="5"/>
      <c r="R7" s="5"/>
      <c r="S7" s="5"/>
      <c r="T7" s="5"/>
      <c r="U7" s="5"/>
    </row>
    <row r="8" spans="1:21">
      <c r="A8" t="s">
        <v>13</v>
      </c>
      <c r="B8" t="s">
        <v>8</v>
      </c>
      <c r="C8">
        <v>1.4699999999999999E-6</v>
      </c>
      <c r="D8">
        <f t="shared" si="0"/>
        <v>-13.430248157173629</v>
      </c>
      <c r="E8" t="s">
        <v>18</v>
      </c>
      <c r="F8">
        <v>2263</v>
      </c>
      <c r="G8">
        <v>765</v>
      </c>
      <c r="H8" t="b">
        <v>0</v>
      </c>
      <c r="I8" t="b">
        <v>0</v>
      </c>
      <c r="K8">
        <v>1.4699999999999999E-6</v>
      </c>
      <c r="L8">
        <f t="shared" si="1"/>
        <v>-13.430248157173629</v>
      </c>
      <c r="M8" s="8">
        <v>7.7000000000000001E-5</v>
      </c>
      <c r="N8" s="8">
        <f t="shared" si="2"/>
        <v>-9.4717051361105895</v>
      </c>
      <c r="O8" s="5"/>
      <c r="P8" s="5"/>
      <c r="Q8" s="5"/>
      <c r="R8" s="5"/>
      <c r="S8" s="5"/>
      <c r="T8" s="5"/>
      <c r="U8" s="5"/>
    </row>
    <row r="9" spans="1:21">
      <c r="A9" t="s">
        <v>13</v>
      </c>
      <c r="B9" t="s">
        <v>8</v>
      </c>
      <c r="C9">
        <v>1.6899999999999999E-6</v>
      </c>
      <c r="D9">
        <f t="shared" si="0"/>
        <v>-13.290782029029293</v>
      </c>
      <c r="E9" t="s">
        <v>15</v>
      </c>
      <c r="F9">
        <v>2249</v>
      </c>
      <c r="G9">
        <v>676</v>
      </c>
      <c r="H9" t="b">
        <v>0</v>
      </c>
      <c r="I9" t="b">
        <v>0</v>
      </c>
      <c r="K9">
        <v>1.6899999999999999E-6</v>
      </c>
      <c r="L9">
        <f t="shared" si="1"/>
        <v>-13.290782029029293</v>
      </c>
      <c r="M9" s="5"/>
      <c r="N9" s="5"/>
      <c r="O9" s="5"/>
      <c r="P9" s="5"/>
      <c r="Q9" s="5"/>
      <c r="R9" s="5"/>
      <c r="S9" s="5"/>
      <c r="T9" s="5"/>
      <c r="U9" s="5"/>
    </row>
    <row r="10" spans="1:21">
      <c r="A10" t="s">
        <v>13</v>
      </c>
      <c r="B10" t="s">
        <v>8</v>
      </c>
      <c r="C10">
        <v>2.9699999999999999E-6</v>
      </c>
      <c r="D10">
        <f t="shared" si="0"/>
        <v>-12.726948605149666</v>
      </c>
      <c r="E10" t="s">
        <v>22</v>
      </c>
      <c r="F10">
        <v>1177</v>
      </c>
      <c r="G10">
        <v>990</v>
      </c>
      <c r="H10" t="b">
        <v>0</v>
      </c>
      <c r="I10" s="1" t="b">
        <v>1</v>
      </c>
      <c r="K10" s="1">
        <v>2.9699999999999999E-6</v>
      </c>
      <c r="L10" s="1">
        <f t="shared" si="1"/>
        <v>-12.726948605149666</v>
      </c>
      <c r="M10" s="5"/>
      <c r="N10" s="5"/>
      <c r="O10" s="5"/>
      <c r="P10" s="5"/>
      <c r="Q10" s="5"/>
      <c r="R10" s="5"/>
      <c r="S10" s="5"/>
      <c r="T10" s="5"/>
      <c r="U10" s="5"/>
    </row>
    <row r="11" spans="1:21">
      <c r="A11" t="s">
        <v>13</v>
      </c>
      <c r="B11" t="s">
        <v>8</v>
      </c>
      <c r="C11">
        <v>2.9499999999999999E-5</v>
      </c>
      <c r="D11">
        <f t="shared" si="0"/>
        <v>-10.4311202946185</v>
      </c>
      <c r="E11" t="s">
        <v>14</v>
      </c>
      <c r="F11">
        <v>2186</v>
      </c>
      <c r="G11">
        <v>667</v>
      </c>
      <c r="H11" t="b">
        <v>0</v>
      </c>
      <c r="I11" t="b">
        <v>0</v>
      </c>
      <c r="K11">
        <v>2.9499999999999999E-5</v>
      </c>
      <c r="L11">
        <f t="shared" si="1"/>
        <v>-10.4311202946185</v>
      </c>
      <c r="M11" s="5"/>
      <c r="N11" s="5"/>
      <c r="O11" s="5"/>
      <c r="P11" s="5"/>
      <c r="Q11" s="5"/>
      <c r="R11" s="5"/>
      <c r="S11" s="5"/>
      <c r="T11" s="5"/>
      <c r="U11" s="5"/>
    </row>
    <row r="12" spans="1:21">
      <c r="A12" t="s">
        <v>13</v>
      </c>
      <c r="B12" t="s">
        <v>8</v>
      </c>
      <c r="C12">
        <v>8.4800000000000001E-5</v>
      </c>
      <c r="D12">
        <f t="shared" si="0"/>
        <v>-9.3752150151664164</v>
      </c>
      <c r="E12" t="s">
        <v>32</v>
      </c>
      <c r="F12">
        <v>2063</v>
      </c>
      <c r="G12">
        <v>3159</v>
      </c>
      <c r="H12" t="b">
        <v>0</v>
      </c>
      <c r="I12" t="b">
        <v>0</v>
      </c>
      <c r="K12">
        <v>8.4800000000000001E-5</v>
      </c>
      <c r="L12">
        <f t="shared" si="1"/>
        <v>-9.3752150151664164</v>
      </c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t="s">
        <v>13</v>
      </c>
      <c r="B13" t="s">
        <v>8</v>
      </c>
      <c r="C13">
        <v>9.3800000000000003E-5</v>
      </c>
      <c r="D13">
        <f t="shared" si="0"/>
        <v>-9.274345701952095</v>
      </c>
      <c r="E13" t="s">
        <v>31</v>
      </c>
      <c r="F13">
        <v>2223</v>
      </c>
      <c r="G13">
        <v>3148</v>
      </c>
      <c r="H13" t="b">
        <v>0</v>
      </c>
      <c r="I13" t="b">
        <v>0</v>
      </c>
      <c r="K13">
        <v>9.3800000000000003E-5</v>
      </c>
      <c r="L13">
        <f t="shared" si="1"/>
        <v>-9.274345701952095</v>
      </c>
      <c r="M13" s="5"/>
      <c r="N13" s="5"/>
      <c r="O13" s="5"/>
      <c r="P13" s="5"/>
      <c r="Q13" s="5"/>
      <c r="R13" s="5"/>
      <c r="S13" s="5"/>
      <c r="T13" s="5"/>
      <c r="U13" s="5"/>
    </row>
    <row r="14" spans="1:21">
      <c r="A14" t="s">
        <v>13</v>
      </c>
      <c r="B14" t="s">
        <v>8</v>
      </c>
      <c r="C14">
        <v>9.4099999999999997E-5</v>
      </c>
      <c r="D14">
        <f t="shared" si="0"/>
        <v>-9.2711525113729394</v>
      </c>
      <c r="E14" t="s">
        <v>30</v>
      </c>
      <c r="F14">
        <v>2223</v>
      </c>
      <c r="G14">
        <v>3148</v>
      </c>
      <c r="H14" t="b">
        <v>0</v>
      </c>
      <c r="I14" t="b">
        <v>0</v>
      </c>
      <c r="K14">
        <v>9.4099999999999997E-5</v>
      </c>
      <c r="L14">
        <f t="shared" si="1"/>
        <v>-9.2711525113729394</v>
      </c>
      <c r="M14" s="5"/>
      <c r="N14" s="5"/>
      <c r="O14" s="5"/>
      <c r="P14" s="5"/>
      <c r="Q14" s="5"/>
      <c r="R14" s="5"/>
      <c r="S14" s="5"/>
      <c r="T14" s="5"/>
      <c r="U14" s="5"/>
    </row>
    <row r="15" spans="1:21">
      <c r="A15" t="s">
        <v>13</v>
      </c>
      <c r="B15" t="s">
        <v>8</v>
      </c>
      <c r="C15">
        <v>9.8999999999999994E-5</v>
      </c>
      <c r="D15">
        <f t="shared" si="0"/>
        <v>-9.2203907078296847</v>
      </c>
      <c r="E15" t="s">
        <v>27</v>
      </c>
      <c r="F15">
        <v>1259</v>
      </c>
      <c r="G15">
        <v>2493</v>
      </c>
      <c r="H15" s="2" t="b">
        <v>1</v>
      </c>
      <c r="I15" t="b">
        <v>0</v>
      </c>
      <c r="K15" s="2">
        <v>9.8999999999999994E-5</v>
      </c>
      <c r="L15" s="2">
        <f t="shared" si="1"/>
        <v>-9.2203907078296847</v>
      </c>
      <c r="M15" s="5"/>
      <c r="N15" s="5"/>
      <c r="O15" s="5"/>
      <c r="P15" s="5"/>
      <c r="Q15" s="5"/>
      <c r="R15" s="5"/>
      <c r="S15" s="5"/>
      <c r="T15" s="5"/>
      <c r="U15" s="5"/>
    </row>
    <row r="16" spans="1:21">
      <c r="A16" t="s">
        <v>7</v>
      </c>
      <c r="B16" t="s">
        <v>8</v>
      </c>
      <c r="C16">
        <v>2.3700000000000002E-12</v>
      </c>
      <c r="D16">
        <f t="shared" si="0"/>
        <v>-26.768131160781508</v>
      </c>
      <c r="E16" t="s">
        <v>34</v>
      </c>
      <c r="F16">
        <v>1542</v>
      </c>
      <c r="G16">
        <v>3804</v>
      </c>
      <c r="H16" t="b">
        <v>0</v>
      </c>
      <c r="I16" t="b"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>
      <c r="A17" t="s">
        <v>7</v>
      </c>
      <c r="B17" t="s">
        <v>8</v>
      </c>
      <c r="C17">
        <v>7.3900000000000004E-7</v>
      </c>
      <c r="D17">
        <f t="shared" si="0"/>
        <v>-14.117967915998209</v>
      </c>
      <c r="E17" t="s">
        <v>36</v>
      </c>
      <c r="F17">
        <v>1830</v>
      </c>
      <c r="G17">
        <v>8002</v>
      </c>
      <c r="H17" t="b">
        <v>0</v>
      </c>
      <c r="I17" s="1" t="b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>
      <c r="A18" t="s">
        <v>7</v>
      </c>
      <c r="B18" t="s">
        <v>8</v>
      </c>
      <c r="C18">
        <v>1.06E-6</v>
      </c>
      <c r="D18">
        <f t="shared" si="0"/>
        <v>-13.757241649840298</v>
      </c>
      <c r="E18" t="s">
        <v>10</v>
      </c>
      <c r="F18">
        <v>1000</v>
      </c>
      <c r="G18">
        <v>548</v>
      </c>
      <c r="H18" t="b">
        <v>0</v>
      </c>
      <c r="I18" s="1" t="b">
        <v>1</v>
      </c>
      <c r="J18" t="s">
        <v>48</v>
      </c>
      <c r="K18" s="5" t="s">
        <v>53</v>
      </c>
      <c r="L18" s="5" t="s">
        <v>49</v>
      </c>
      <c r="M18" s="5" t="s">
        <v>48</v>
      </c>
      <c r="N18" s="5" t="s">
        <v>48</v>
      </c>
      <c r="O18" s="5" t="s">
        <v>48</v>
      </c>
      <c r="P18" s="5" t="s">
        <v>57</v>
      </c>
      <c r="Q18" s="5" t="s">
        <v>48</v>
      </c>
      <c r="R18" s="5" t="s">
        <v>48</v>
      </c>
      <c r="S18" s="5" t="s">
        <v>57</v>
      </c>
      <c r="T18" s="5" t="s">
        <v>48</v>
      </c>
      <c r="U18" s="5"/>
    </row>
    <row r="19" spans="1:21">
      <c r="A19" t="s">
        <v>7</v>
      </c>
      <c r="B19" t="s">
        <v>8</v>
      </c>
      <c r="C19">
        <v>3.8E-6</v>
      </c>
      <c r="D19">
        <f t="shared" si="0"/>
        <v>-12.480509491231935</v>
      </c>
      <c r="E19" t="s">
        <v>9</v>
      </c>
      <c r="F19">
        <v>1283</v>
      </c>
      <c r="G19">
        <v>546</v>
      </c>
      <c r="H19" t="b">
        <v>0</v>
      </c>
      <c r="I19" s="1" t="b">
        <v>1</v>
      </c>
      <c r="J19" t="s">
        <v>48</v>
      </c>
      <c r="K19">
        <v>2.1200000000000001E-8</v>
      </c>
      <c r="L19">
        <f t="shared" ref="L19:L43" si="5">LN(K19)</f>
        <v>-17.669264655268446</v>
      </c>
      <c r="M19" s="13">
        <v>2.3700000000000002E-12</v>
      </c>
      <c r="N19" s="13">
        <f t="shared" ref="N19:N45" si="6">LN(M19)</f>
        <v>-26.768131160781508</v>
      </c>
      <c r="O19" s="5"/>
      <c r="P19" s="5"/>
      <c r="S19" t="s">
        <v>48</v>
      </c>
      <c r="T19" t="s">
        <v>48</v>
      </c>
      <c r="U19" s="5"/>
    </row>
    <row r="20" spans="1:21">
      <c r="A20" t="s">
        <v>7</v>
      </c>
      <c r="B20" t="s">
        <v>8</v>
      </c>
      <c r="C20">
        <v>3.0000000000000001E-5</v>
      </c>
      <c r="D20">
        <f t="shared" si="0"/>
        <v>-10.41431317630212</v>
      </c>
      <c r="E20" t="s">
        <v>29</v>
      </c>
      <c r="F20">
        <v>22271</v>
      </c>
      <c r="G20">
        <v>2500</v>
      </c>
      <c r="H20" t="b">
        <v>0</v>
      </c>
      <c r="I20" t="b">
        <v>0</v>
      </c>
      <c r="J20" t="s">
        <v>48</v>
      </c>
      <c r="K20">
        <v>9.8200000000000006E-8</v>
      </c>
      <c r="L20">
        <f t="shared" si="5"/>
        <v>-16.136259621585992</v>
      </c>
      <c r="M20" s="13">
        <v>7.5600000000000003E-11</v>
      </c>
      <c r="N20" s="13">
        <f t="shared" si="6"/>
        <v>-23.305564832743062</v>
      </c>
      <c r="O20" s="5"/>
      <c r="P20" s="5"/>
      <c r="S20" t="s">
        <v>48</v>
      </c>
      <c r="T20" t="s">
        <v>48</v>
      </c>
      <c r="U20" s="5"/>
    </row>
    <row r="21" spans="1:21">
      <c r="A21" t="s">
        <v>7</v>
      </c>
      <c r="B21" t="s">
        <v>8</v>
      </c>
      <c r="C21">
        <v>3.7400000000000001E-5</v>
      </c>
      <c r="D21">
        <f t="shared" si="0"/>
        <v>-10.193839853543787</v>
      </c>
      <c r="E21" t="s">
        <v>28</v>
      </c>
      <c r="F21">
        <v>22271</v>
      </c>
      <c r="G21">
        <v>2500</v>
      </c>
      <c r="H21" t="b">
        <v>0</v>
      </c>
      <c r="I21" t="b">
        <v>0</v>
      </c>
      <c r="K21">
        <v>4.1699999999999999E-7</v>
      </c>
      <c r="L21">
        <f t="shared" si="5"/>
        <v>-14.69017961514761</v>
      </c>
      <c r="M21">
        <v>2.1200000000000001E-8</v>
      </c>
      <c r="N21">
        <f t="shared" si="6"/>
        <v>-17.669264655268446</v>
      </c>
      <c r="O21" s="5"/>
      <c r="P21" s="5"/>
      <c r="S21" s="5"/>
      <c r="T21" s="5"/>
      <c r="U21" s="5"/>
    </row>
    <row r="22" spans="1:21">
      <c r="A22" t="s">
        <v>7</v>
      </c>
      <c r="B22" t="s">
        <v>8</v>
      </c>
      <c r="C22">
        <v>7.7000000000000001E-5</v>
      </c>
      <c r="D22">
        <f t="shared" si="0"/>
        <v>-9.4717051361105895</v>
      </c>
      <c r="E22" t="s">
        <v>35</v>
      </c>
      <c r="F22">
        <v>2216</v>
      </c>
      <c r="G22">
        <v>3809</v>
      </c>
      <c r="H22" t="b">
        <v>0</v>
      </c>
      <c r="I22" t="b">
        <v>0</v>
      </c>
      <c r="K22">
        <v>4.7999999999999996E-7</v>
      </c>
      <c r="L22">
        <f t="shared" si="5"/>
        <v>-14.549479733044475</v>
      </c>
      <c r="M22">
        <v>9.8200000000000006E-8</v>
      </c>
      <c r="N22">
        <f t="shared" si="6"/>
        <v>-16.136259621585992</v>
      </c>
      <c r="O22" s="5"/>
      <c r="P22" s="5"/>
      <c r="S22" s="5"/>
      <c r="T22" s="5"/>
      <c r="U22" s="5"/>
    </row>
    <row r="23" spans="1:21">
      <c r="A23" t="s">
        <v>11</v>
      </c>
      <c r="B23" t="s">
        <v>8</v>
      </c>
      <c r="C23">
        <v>2.1200000000000001E-8</v>
      </c>
      <c r="D23">
        <f t="shared" si="0"/>
        <v>-17.669264655268446</v>
      </c>
      <c r="E23" t="s">
        <v>24</v>
      </c>
      <c r="F23">
        <v>632</v>
      </c>
      <c r="G23">
        <v>990</v>
      </c>
      <c r="H23" t="b">
        <v>0</v>
      </c>
      <c r="I23" t="b">
        <v>0</v>
      </c>
      <c r="K23">
        <v>5.0200000000000002E-7</v>
      </c>
      <c r="L23">
        <f t="shared" si="5"/>
        <v>-14.504665717254682</v>
      </c>
      <c r="M23">
        <v>4.1699999999999999E-7</v>
      </c>
      <c r="N23">
        <f t="shared" si="6"/>
        <v>-14.69017961514761</v>
      </c>
      <c r="O23" s="5"/>
      <c r="P23" s="5"/>
      <c r="Q23" s="5"/>
      <c r="R23" s="5"/>
      <c r="S23" s="5"/>
      <c r="T23" s="5"/>
      <c r="U23" s="5"/>
    </row>
    <row r="24" spans="1:21">
      <c r="A24" t="s">
        <v>11</v>
      </c>
      <c r="B24" t="s">
        <v>8</v>
      </c>
      <c r="C24">
        <v>9.8200000000000006E-8</v>
      </c>
      <c r="D24">
        <f t="shared" si="0"/>
        <v>-16.136259621585992</v>
      </c>
      <c r="E24" t="s">
        <v>23</v>
      </c>
      <c r="F24">
        <v>632</v>
      </c>
      <c r="G24">
        <v>990</v>
      </c>
      <c r="H24" t="b">
        <v>0</v>
      </c>
      <c r="I24" t="b">
        <v>0</v>
      </c>
      <c r="K24" s="1">
        <v>7.3900000000000004E-7</v>
      </c>
      <c r="L24" s="1">
        <f t="shared" si="5"/>
        <v>-14.117967915998209</v>
      </c>
      <c r="M24">
        <v>4.7999999999999996E-7</v>
      </c>
      <c r="N24">
        <f t="shared" si="6"/>
        <v>-14.549479733044475</v>
      </c>
      <c r="O24" s="5"/>
      <c r="P24" s="5"/>
      <c r="Q24" s="5"/>
      <c r="R24" s="5"/>
      <c r="S24" s="5"/>
      <c r="T24" s="5"/>
      <c r="U24" s="5"/>
    </row>
    <row r="25" spans="1:21">
      <c r="A25" t="s">
        <v>11</v>
      </c>
      <c r="B25" t="s">
        <v>8</v>
      </c>
      <c r="C25">
        <v>3.0800000000000003E-5</v>
      </c>
      <c r="D25">
        <f t="shared" si="0"/>
        <v>-10.387995867984746</v>
      </c>
      <c r="E25" t="s">
        <v>12</v>
      </c>
      <c r="F25">
        <v>17931</v>
      </c>
      <c r="G25">
        <v>638</v>
      </c>
      <c r="H25" t="b">
        <v>0</v>
      </c>
      <c r="I25" t="b">
        <v>0</v>
      </c>
      <c r="K25">
        <v>7.5499999999999997E-7</v>
      </c>
      <c r="L25">
        <f t="shared" si="5"/>
        <v>-14.096548087697386</v>
      </c>
      <c r="M25">
        <v>5.0200000000000002E-7</v>
      </c>
      <c r="N25">
        <f t="shared" si="6"/>
        <v>-14.504665717254682</v>
      </c>
      <c r="O25" s="5"/>
      <c r="P25" s="5"/>
      <c r="Q25" s="5"/>
      <c r="R25" s="5"/>
      <c r="S25" s="5"/>
      <c r="T25" s="5"/>
      <c r="U25" s="5"/>
    </row>
    <row r="26" spans="1:21">
      <c r="A26" t="s">
        <v>11</v>
      </c>
      <c r="B26" t="s">
        <v>8</v>
      </c>
      <c r="C26">
        <v>8.0599999999999994E-5</v>
      </c>
      <c r="D26">
        <f t="shared" si="0"/>
        <v>-9.4260119084516916</v>
      </c>
      <c r="E26" t="s">
        <v>12</v>
      </c>
      <c r="F26">
        <v>17931</v>
      </c>
      <c r="G26">
        <v>638</v>
      </c>
      <c r="H26" t="b">
        <v>0</v>
      </c>
      <c r="I26" t="b">
        <v>0</v>
      </c>
      <c r="K26">
        <v>7.9899999999999999E-7</v>
      </c>
      <c r="L26">
        <f t="shared" si="5"/>
        <v>-14.039904891180136</v>
      </c>
      <c r="M26">
        <v>7.3900000000000004E-7</v>
      </c>
      <c r="N26">
        <f t="shared" si="6"/>
        <v>-14.117967915998209</v>
      </c>
      <c r="O26" s="5"/>
      <c r="P26" s="5"/>
      <c r="Q26" s="5"/>
      <c r="R26" s="5"/>
      <c r="S26" s="5"/>
      <c r="T26" s="5"/>
      <c r="U26" s="5"/>
    </row>
    <row r="27" spans="1:21">
      <c r="A27" t="s">
        <v>25</v>
      </c>
      <c r="B27" t="s">
        <v>8</v>
      </c>
      <c r="C27">
        <v>5.5899999999999997E-5</v>
      </c>
      <c r="D27">
        <f t="shared" si="0"/>
        <v>-9.7919461778032204</v>
      </c>
      <c r="E27" t="s">
        <v>26</v>
      </c>
      <c r="F27">
        <v>1298</v>
      </c>
      <c r="G27">
        <v>2050</v>
      </c>
      <c r="H27" t="b">
        <v>0</v>
      </c>
      <c r="I27" t="b">
        <v>0</v>
      </c>
      <c r="K27" s="1">
        <v>1.06E-6</v>
      </c>
      <c r="L27" s="1">
        <f t="shared" si="5"/>
        <v>-13.757241649840298</v>
      </c>
      <c r="M27">
        <v>7.5499999999999997E-7</v>
      </c>
      <c r="N27">
        <f t="shared" si="6"/>
        <v>-14.096548087697386</v>
      </c>
      <c r="O27" s="5"/>
      <c r="P27" s="5"/>
      <c r="Q27" s="5"/>
      <c r="R27" s="5"/>
      <c r="S27" s="5"/>
      <c r="T27" s="5"/>
      <c r="U27" s="5"/>
    </row>
    <row r="28" spans="1:21">
      <c r="A28" t="s">
        <v>25</v>
      </c>
      <c r="B28" t="s">
        <v>8</v>
      </c>
      <c r="C28">
        <v>9.8200000000000002E-5</v>
      </c>
      <c r="D28">
        <f t="shared" si="0"/>
        <v>-9.2285043426038538</v>
      </c>
      <c r="E28" t="s">
        <v>37</v>
      </c>
      <c r="F28">
        <v>1295</v>
      </c>
      <c r="G28">
        <v>8054</v>
      </c>
      <c r="H28" t="b">
        <v>0</v>
      </c>
      <c r="I28" t="b">
        <v>0</v>
      </c>
      <c r="K28">
        <v>1.4699999999999999E-6</v>
      </c>
      <c r="L28">
        <f t="shared" si="5"/>
        <v>-13.430248157173629</v>
      </c>
      <c r="M28">
        <v>7.9899999999999999E-7</v>
      </c>
      <c r="N28">
        <f t="shared" si="6"/>
        <v>-14.039904891180136</v>
      </c>
      <c r="O28" s="5"/>
      <c r="P28" s="5"/>
      <c r="Q28" s="5"/>
      <c r="R28" s="5"/>
      <c r="S28" s="5"/>
      <c r="T28" s="5"/>
      <c r="U28" s="5"/>
    </row>
    <row r="29" spans="1:21">
      <c r="K29">
        <v>1.6899999999999999E-6</v>
      </c>
      <c r="L29">
        <f t="shared" si="5"/>
        <v>-13.290782029029293</v>
      </c>
      <c r="M29">
        <v>1.06E-6</v>
      </c>
      <c r="N29">
        <f t="shared" si="6"/>
        <v>-13.757241649840298</v>
      </c>
      <c r="O29" s="5"/>
      <c r="P29" s="5"/>
      <c r="Q29" s="5"/>
      <c r="R29" s="5"/>
      <c r="S29" s="5"/>
      <c r="T29" s="5"/>
      <c r="U29" s="5"/>
    </row>
    <row r="30" spans="1:21">
      <c r="K30" s="1">
        <v>2.9699999999999999E-6</v>
      </c>
      <c r="L30" s="1">
        <f t="shared" si="5"/>
        <v>-12.726948605149666</v>
      </c>
      <c r="M30">
        <v>1.4699999999999999E-6</v>
      </c>
      <c r="N30">
        <f t="shared" si="6"/>
        <v>-13.430248157173629</v>
      </c>
      <c r="O30" s="5"/>
      <c r="P30" s="5"/>
      <c r="Q30" s="5"/>
      <c r="R30" s="5"/>
      <c r="S30" s="5"/>
      <c r="T30" s="5"/>
      <c r="U30" s="5"/>
    </row>
    <row r="31" spans="1:21">
      <c r="K31" s="1">
        <v>3.8E-6</v>
      </c>
      <c r="L31" s="1">
        <f t="shared" si="5"/>
        <v>-12.480509491231935</v>
      </c>
      <c r="M31">
        <v>1.6899999999999999E-6</v>
      </c>
      <c r="N31">
        <f t="shared" si="6"/>
        <v>-13.290782029029293</v>
      </c>
      <c r="O31" s="5"/>
      <c r="P31" s="5"/>
      <c r="Q31" s="5"/>
      <c r="R31" s="5"/>
      <c r="S31" s="5"/>
      <c r="T31" s="5"/>
      <c r="U31" s="5"/>
    </row>
    <row r="32" spans="1:21">
      <c r="K32">
        <v>2.9499999999999999E-5</v>
      </c>
      <c r="L32">
        <f t="shared" si="5"/>
        <v>-10.4311202946185</v>
      </c>
      <c r="M32">
        <v>2.9699999999999999E-6</v>
      </c>
      <c r="N32">
        <f t="shared" si="6"/>
        <v>-12.726948605149666</v>
      </c>
      <c r="O32" s="5"/>
      <c r="P32" s="5"/>
      <c r="Q32" s="5"/>
      <c r="R32" s="5"/>
      <c r="S32" s="5"/>
      <c r="T32" s="5"/>
      <c r="U32" s="5"/>
    </row>
    <row r="33" spans="9:21">
      <c r="K33">
        <v>3.0000000000000001E-5</v>
      </c>
      <c r="L33">
        <f t="shared" si="5"/>
        <v>-10.41431317630212</v>
      </c>
      <c r="M33">
        <v>3.8E-6</v>
      </c>
      <c r="N33">
        <f t="shared" si="6"/>
        <v>-12.480509491231935</v>
      </c>
      <c r="O33" s="5"/>
      <c r="P33" s="5"/>
      <c r="Q33" s="5"/>
      <c r="R33" s="5"/>
      <c r="S33" s="5"/>
      <c r="T33" s="5"/>
      <c r="U33" s="5"/>
    </row>
    <row r="34" spans="9:21">
      <c r="K34">
        <v>3.0800000000000003E-5</v>
      </c>
      <c r="L34">
        <f t="shared" si="5"/>
        <v>-10.387995867984746</v>
      </c>
      <c r="M34">
        <v>2.9499999999999999E-5</v>
      </c>
      <c r="N34">
        <f t="shared" si="6"/>
        <v>-10.4311202946185</v>
      </c>
      <c r="O34" s="5"/>
      <c r="P34" s="5"/>
      <c r="Q34" s="5" t="s">
        <v>48</v>
      </c>
      <c r="R34" s="5" t="s">
        <v>48</v>
      </c>
      <c r="S34" s="5" t="s">
        <v>48</v>
      </c>
      <c r="T34" s="5" t="s">
        <v>48</v>
      </c>
      <c r="U34" s="5"/>
    </row>
    <row r="35" spans="9:21">
      <c r="K35">
        <v>3.7400000000000001E-5</v>
      </c>
      <c r="L35">
        <f t="shared" si="5"/>
        <v>-10.193839853543787</v>
      </c>
      <c r="M35">
        <v>3.0000000000000001E-5</v>
      </c>
      <c r="N35">
        <f t="shared" si="6"/>
        <v>-10.41431317630212</v>
      </c>
      <c r="O35" s="5"/>
      <c r="P35" s="5"/>
      <c r="Q35" s="5"/>
      <c r="R35" s="5"/>
      <c r="S35" s="5"/>
      <c r="T35" s="5"/>
      <c r="U35" s="5"/>
    </row>
    <row r="36" spans="9:21">
      <c r="K36">
        <v>5.5899999999999997E-5</v>
      </c>
      <c r="L36">
        <f t="shared" si="5"/>
        <v>-9.7919461778032204</v>
      </c>
      <c r="M36">
        <v>3.0800000000000003E-5</v>
      </c>
      <c r="N36">
        <f t="shared" si="6"/>
        <v>-10.387995867984746</v>
      </c>
      <c r="O36" s="5"/>
      <c r="P36" s="5"/>
      <c r="Q36" s="5"/>
      <c r="R36" s="5"/>
      <c r="S36" s="5"/>
      <c r="T36" s="5"/>
      <c r="U36" s="5"/>
    </row>
    <row r="37" spans="9:21">
      <c r="K37" s="8">
        <v>7.7000000000000001E-5</v>
      </c>
      <c r="L37" s="8">
        <f t="shared" si="5"/>
        <v>-9.4717051361105895</v>
      </c>
      <c r="M37">
        <v>3.7400000000000001E-5</v>
      </c>
      <c r="N37">
        <f t="shared" si="6"/>
        <v>-10.193839853543787</v>
      </c>
      <c r="O37" s="5"/>
      <c r="P37" s="5"/>
      <c r="Q37" s="5"/>
      <c r="R37" s="5"/>
      <c r="S37" s="5"/>
      <c r="T37" s="5"/>
      <c r="U37" s="5"/>
    </row>
    <row r="38" spans="9:21">
      <c r="K38">
        <v>8.0599999999999994E-5</v>
      </c>
      <c r="L38">
        <f t="shared" si="5"/>
        <v>-9.4260119084516916</v>
      </c>
      <c r="M38">
        <v>5.5899999999999997E-5</v>
      </c>
      <c r="N38">
        <f t="shared" si="6"/>
        <v>-9.7919461778032204</v>
      </c>
      <c r="O38" s="5"/>
      <c r="P38" s="5"/>
      <c r="Q38" s="5"/>
      <c r="R38" s="5"/>
      <c r="S38" s="5"/>
      <c r="T38" s="5"/>
      <c r="U38" s="5"/>
    </row>
    <row r="39" spans="9:21">
      <c r="K39">
        <v>8.4800000000000001E-5</v>
      </c>
      <c r="L39">
        <f t="shared" si="5"/>
        <v>-9.3752150151664164</v>
      </c>
      <c r="M39">
        <v>7.7000000000000001E-5</v>
      </c>
      <c r="N39">
        <f t="shared" si="6"/>
        <v>-9.4717051361105895</v>
      </c>
      <c r="O39" s="5"/>
      <c r="P39" s="5"/>
      <c r="Q39" s="5"/>
      <c r="R39" s="5"/>
      <c r="S39" s="5"/>
      <c r="T39" s="5"/>
      <c r="U39" s="5"/>
    </row>
    <row r="40" spans="9:21">
      <c r="I40" t="s">
        <v>48</v>
      </c>
      <c r="K40">
        <v>9.3800000000000003E-5</v>
      </c>
      <c r="L40">
        <f t="shared" si="5"/>
        <v>-9.274345701952095</v>
      </c>
      <c r="M40">
        <v>8.0599999999999994E-5</v>
      </c>
      <c r="N40">
        <f t="shared" si="6"/>
        <v>-9.4260119084516916</v>
      </c>
      <c r="O40" s="5"/>
      <c r="P40" s="5"/>
      <c r="Q40" s="5"/>
      <c r="R40" s="5"/>
      <c r="S40" s="5"/>
      <c r="T40" s="5"/>
      <c r="U40" s="5"/>
    </row>
    <row r="41" spans="9:21">
      <c r="K41">
        <v>9.4099999999999997E-5</v>
      </c>
      <c r="L41">
        <f t="shared" si="5"/>
        <v>-9.2711525113729394</v>
      </c>
      <c r="M41">
        <v>8.4800000000000001E-5</v>
      </c>
      <c r="N41">
        <f t="shared" si="6"/>
        <v>-9.3752150151664164</v>
      </c>
      <c r="O41" s="5"/>
      <c r="P41" s="5"/>
      <c r="Q41" s="5"/>
      <c r="R41" s="5"/>
      <c r="S41" s="5"/>
      <c r="T41" s="5"/>
      <c r="U41" s="5"/>
    </row>
    <row r="42" spans="9:21">
      <c r="K42">
        <v>9.8200000000000002E-5</v>
      </c>
      <c r="L42">
        <f t="shared" si="5"/>
        <v>-9.2285043426038538</v>
      </c>
      <c r="M42">
        <v>9.3800000000000003E-5</v>
      </c>
      <c r="N42">
        <f t="shared" si="6"/>
        <v>-9.274345701952095</v>
      </c>
      <c r="O42" s="5"/>
      <c r="P42" s="5"/>
      <c r="Q42" s="5"/>
      <c r="R42" s="5"/>
      <c r="S42" s="5"/>
      <c r="T42" s="5"/>
      <c r="U42" s="5"/>
    </row>
    <row r="43" spans="9:21">
      <c r="K43" s="2">
        <v>9.8999999999999994E-5</v>
      </c>
      <c r="L43" s="2">
        <f t="shared" si="5"/>
        <v>-9.2203907078296847</v>
      </c>
      <c r="M43">
        <v>9.4099999999999997E-5</v>
      </c>
      <c r="N43">
        <f t="shared" si="6"/>
        <v>-9.2711525113729394</v>
      </c>
      <c r="O43" s="5"/>
      <c r="P43" s="5"/>
      <c r="Q43" s="5"/>
      <c r="R43" s="5"/>
      <c r="S43" s="5"/>
      <c r="T43" s="5"/>
      <c r="U43" s="5"/>
    </row>
    <row r="44" spans="9:21">
      <c r="M44">
        <v>9.8200000000000002E-5</v>
      </c>
      <c r="N44">
        <f t="shared" si="6"/>
        <v>-9.2285043426038538</v>
      </c>
      <c r="O44" s="5"/>
      <c r="P44" s="5"/>
      <c r="Q44" s="5"/>
      <c r="R44" s="5"/>
      <c r="S44" s="5"/>
      <c r="T44" s="5"/>
      <c r="U44" s="5"/>
    </row>
    <row r="45" spans="9:21">
      <c r="M45">
        <v>9.8999999999999994E-5</v>
      </c>
      <c r="N45">
        <f t="shared" si="6"/>
        <v>-9.2203907078296847</v>
      </c>
      <c r="O45" s="5"/>
      <c r="P45" s="5"/>
      <c r="Q45" s="5"/>
      <c r="R45" s="5"/>
      <c r="S45" s="5"/>
      <c r="T45" s="5"/>
      <c r="U45" s="5"/>
    </row>
    <row r="46" spans="9:21">
      <c r="K46" s="17">
        <f>AVERAGE(K19:K43)</f>
        <v>3.3036056E-5</v>
      </c>
      <c r="L46" s="3">
        <f>AVERAGE(L19:L43)</f>
        <v>-12.079061634533655</v>
      </c>
      <c r="M46" s="3">
        <f>AVERAGE(M19:M39)</f>
        <v>1.3114356093809526E-5</v>
      </c>
      <c r="N46" s="3">
        <f>AVERAGE(N19:N39)</f>
        <v>-14.107362698547107</v>
      </c>
      <c r="O46" s="3" t="s">
        <v>48</v>
      </c>
      <c r="P46" s="3" t="s">
        <v>48</v>
      </c>
      <c r="Q46" s="3" t="s">
        <v>48</v>
      </c>
      <c r="R46" s="3" t="s">
        <v>48</v>
      </c>
      <c r="S46" s="3" t="s">
        <v>48</v>
      </c>
      <c r="T46" s="3" t="s">
        <v>48</v>
      </c>
      <c r="U46" s="5"/>
    </row>
    <row r="47" spans="9:21">
      <c r="K47" s="3"/>
      <c r="L47" s="3"/>
      <c r="M47" s="3"/>
      <c r="N47" s="5"/>
      <c r="O47" s="5"/>
      <c r="P47" s="5"/>
      <c r="Q47" s="5"/>
      <c r="R47" s="5"/>
      <c r="S47" s="5"/>
      <c r="T47" s="5"/>
      <c r="U47" s="5"/>
    </row>
    <row r="48" spans="9:21">
      <c r="K48" s="3"/>
      <c r="L48" s="3"/>
      <c r="M48" s="3"/>
      <c r="N48" s="5"/>
      <c r="O48" s="5"/>
      <c r="P48" s="5"/>
      <c r="Q48" s="5"/>
      <c r="R48" s="5"/>
      <c r="S48" s="5"/>
      <c r="T48" s="5"/>
      <c r="U48" s="5"/>
    </row>
    <row r="49" spans="11:21">
      <c r="K49" s="3"/>
      <c r="L49" s="3"/>
      <c r="M49" s="3"/>
      <c r="N49" s="5"/>
      <c r="O49" s="5"/>
      <c r="P49" s="5"/>
      <c r="Q49" s="5"/>
      <c r="R49" s="5"/>
      <c r="S49" s="5"/>
      <c r="T49" s="5"/>
      <c r="U49" s="5"/>
    </row>
    <row r="50" spans="11:21">
      <c r="K50" s="3"/>
      <c r="L50" s="3"/>
      <c r="M50" s="3"/>
      <c r="N50" s="5"/>
      <c r="O50" s="5"/>
      <c r="P50" s="5"/>
      <c r="Q50" s="5"/>
      <c r="R50" s="5"/>
      <c r="S50" s="5"/>
      <c r="T50" s="5"/>
      <c r="U50" s="5"/>
    </row>
    <row r="51" spans="11:21" ht="15.75" thickBot="1"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</row>
    <row r="52" spans="11:21"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1:21"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1:21"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1:21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1:21"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1:21"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1:21"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1:21"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1:21"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1:21"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1:21"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1:21"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1:21"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1:21"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1:21"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1:21"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1:21"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1:21"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1:21"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1:21"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1:21"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1:21"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1:21"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1:21"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1:21"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1:21"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1:21"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1:21"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1:21"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1:21"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1:21"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1:21"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1:21"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</sheetData>
  <sortState ref="M19:N45">
    <sortCondition ref="M19:M45"/>
  </sortState>
  <pageMargins left="0.45" right="0.45" top="0.5" bottom="0.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opLeftCell="A7" workbookViewId="0">
      <selection activeCell="L31" sqref="L31"/>
    </sheetView>
  </sheetViews>
  <sheetFormatPr defaultRowHeight="15"/>
  <cols>
    <col min="1" max="1" width="9" bestFit="1" customWidth="1"/>
    <col min="10" max="10" width="12" bestFit="1" customWidth="1"/>
    <col min="12" max="12" width="12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</v>
      </c>
      <c r="H1" t="s">
        <v>6</v>
      </c>
      <c r="J1" t="s">
        <v>53</v>
      </c>
      <c r="K1" t="s">
        <v>49</v>
      </c>
      <c r="L1" t="s">
        <v>54</v>
      </c>
      <c r="M1" t="s">
        <v>50</v>
      </c>
      <c r="N1" t="s">
        <v>48</v>
      </c>
      <c r="O1" t="s">
        <v>48</v>
      </c>
    </row>
    <row r="2" spans="1:15">
      <c r="A2" t="s">
        <v>13</v>
      </c>
      <c r="B2" t="s">
        <v>39</v>
      </c>
      <c r="C2">
        <v>4.7500000000000001E-10</v>
      </c>
      <c r="D2" t="s">
        <v>33</v>
      </c>
      <c r="E2">
        <v>2201</v>
      </c>
      <c r="F2">
        <v>3319</v>
      </c>
      <c r="G2" t="b">
        <v>0</v>
      </c>
      <c r="H2" t="b">
        <v>0</v>
      </c>
      <c r="J2" s="10">
        <v>8.01E-11</v>
      </c>
      <c r="K2" s="11">
        <f t="shared" ref="K2:K28" si="0">LN(J2)</f>
        <v>-23.247745261854234</v>
      </c>
      <c r="L2">
        <v>2.1799999999999999E-7</v>
      </c>
      <c r="M2" s="9">
        <f t="shared" ref="M2:M26" si="1">LN(L2)</f>
        <v>-15.338770774157322</v>
      </c>
      <c r="N2" t="s">
        <v>48</v>
      </c>
      <c r="O2" t="s">
        <v>48</v>
      </c>
    </row>
    <row r="3" spans="1:15">
      <c r="A3" t="s">
        <v>13</v>
      </c>
      <c r="B3" t="s">
        <v>39</v>
      </c>
      <c r="C3">
        <v>3.7099999999999997E-7</v>
      </c>
      <c r="D3" t="s">
        <v>22</v>
      </c>
      <c r="E3">
        <v>1177</v>
      </c>
      <c r="F3">
        <v>990</v>
      </c>
      <c r="G3" t="b">
        <v>0</v>
      </c>
      <c r="H3" s="1" t="b">
        <v>1</v>
      </c>
      <c r="J3" s="12">
        <v>4.7500000000000001E-10</v>
      </c>
      <c r="K3" s="13">
        <f t="shared" si="0"/>
        <v>-21.467706311893906</v>
      </c>
      <c r="L3" s="1">
        <v>3.2500000000000001E-7</v>
      </c>
      <c r="M3">
        <f t="shared" si="1"/>
        <v>-14.939440654616673</v>
      </c>
      <c r="N3" t="s">
        <v>48</v>
      </c>
      <c r="O3" t="s">
        <v>48</v>
      </c>
    </row>
    <row r="4" spans="1:15">
      <c r="A4" t="s">
        <v>13</v>
      </c>
      <c r="B4" t="s">
        <v>39</v>
      </c>
      <c r="C4">
        <v>7.37E-7</v>
      </c>
      <c r="D4" t="s">
        <v>15</v>
      </c>
      <c r="E4">
        <v>2249</v>
      </c>
      <c r="F4">
        <v>676</v>
      </c>
      <c r="G4" t="b">
        <v>0</v>
      </c>
      <c r="H4" t="b">
        <v>0</v>
      </c>
      <c r="J4">
        <v>2.1799999999999999E-7</v>
      </c>
      <c r="K4" s="9">
        <f t="shared" si="0"/>
        <v>-15.338770774157322</v>
      </c>
      <c r="L4" s="1">
        <v>3.7099999999999997E-7</v>
      </c>
      <c r="M4" s="5">
        <f t="shared" si="1"/>
        <v>-14.807063774338976</v>
      </c>
      <c r="N4" t="s">
        <v>48</v>
      </c>
      <c r="O4" t="s">
        <v>48</v>
      </c>
    </row>
    <row r="5" spans="1:15">
      <c r="A5" t="s">
        <v>13</v>
      </c>
      <c r="B5" t="s">
        <v>39</v>
      </c>
      <c r="C5">
        <v>1.86E-6</v>
      </c>
      <c r="D5" t="s">
        <v>30</v>
      </c>
      <c r="E5">
        <v>2223</v>
      </c>
      <c r="F5">
        <v>3148</v>
      </c>
      <c r="G5" t="b">
        <v>0</v>
      </c>
      <c r="H5" t="b">
        <v>0</v>
      </c>
      <c r="J5" s="1">
        <v>3.2500000000000001E-7</v>
      </c>
      <c r="K5">
        <f t="shared" si="0"/>
        <v>-14.939440654616673</v>
      </c>
      <c r="L5">
        <v>4.2500000000000001E-7</v>
      </c>
      <c r="M5" s="5">
        <f t="shared" si="1"/>
        <v>-14.671176668021994</v>
      </c>
    </row>
    <row r="6" spans="1:15">
      <c r="A6" t="s">
        <v>13</v>
      </c>
      <c r="B6" t="s">
        <v>39</v>
      </c>
      <c r="C6">
        <v>1.9999999999999999E-6</v>
      </c>
      <c r="D6" t="s">
        <v>31</v>
      </c>
      <c r="E6">
        <v>2223</v>
      </c>
      <c r="F6">
        <v>3148</v>
      </c>
      <c r="G6" t="b">
        <v>0</v>
      </c>
      <c r="H6" t="b">
        <v>0</v>
      </c>
      <c r="J6" s="1">
        <v>3.7099999999999997E-7</v>
      </c>
      <c r="K6" s="5">
        <f t="shared" si="0"/>
        <v>-14.807063774338976</v>
      </c>
      <c r="L6">
        <v>4.8800000000000003E-7</v>
      </c>
      <c r="M6" s="5">
        <f t="shared" si="1"/>
        <v>-14.532950431093264</v>
      </c>
    </row>
    <row r="7" spans="1:15">
      <c r="A7" t="s">
        <v>13</v>
      </c>
      <c r="B7" t="s">
        <v>39</v>
      </c>
      <c r="C7">
        <v>2.2699999999999999E-6</v>
      </c>
      <c r="D7" t="s">
        <v>27</v>
      </c>
      <c r="E7">
        <v>1259</v>
      </c>
      <c r="F7">
        <v>2493</v>
      </c>
      <c r="G7" s="1" t="b">
        <v>1</v>
      </c>
      <c r="H7" t="b">
        <v>0</v>
      </c>
      <c r="J7">
        <v>4.2500000000000001E-7</v>
      </c>
      <c r="K7" s="5">
        <f t="shared" si="0"/>
        <v>-14.671176668021994</v>
      </c>
      <c r="L7" s="1">
        <v>5.6899999999999997E-7</v>
      </c>
      <c r="M7">
        <f t="shared" si="1"/>
        <v>-14.37938540282008</v>
      </c>
    </row>
    <row r="8" spans="1:15">
      <c r="A8" t="s">
        <v>13</v>
      </c>
      <c r="B8" t="s">
        <v>39</v>
      </c>
      <c r="C8">
        <v>2.6199999999999999E-6</v>
      </c>
      <c r="D8" t="s">
        <v>16</v>
      </c>
      <c r="E8">
        <v>2261</v>
      </c>
      <c r="F8">
        <v>764</v>
      </c>
      <c r="G8" t="b">
        <v>0</v>
      </c>
      <c r="H8" t="b">
        <v>0</v>
      </c>
      <c r="J8">
        <v>4.8800000000000003E-7</v>
      </c>
      <c r="K8" s="5">
        <f t="shared" si="0"/>
        <v>-14.532950431093264</v>
      </c>
      <c r="L8" s="1">
        <v>7.2699999999999999E-7</v>
      </c>
      <c r="M8">
        <f t="shared" si="1"/>
        <v>-14.134339359412891</v>
      </c>
    </row>
    <row r="9" spans="1:15">
      <c r="A9" t="s">
        <v>13</v>
      </c>
      <c r="B9" t="s">
        <v>39</v>
      </c>
      <c r="C9">
        <v>2.79E-6</v>
      </c>
      <c r="D9" t="s">
        <v>20</v>
      </c>
      <c r="E9">
        <v>2265</v>
      </c>
      <c r="F9">
        <v>766</v>
      </c>
      <c r="G9" t="b">
        <v>0</v>
      </c>
      <c r="H9" t="b">
        <v>0</v>
      </c>
      <c r="J9" s="1">
        <v>5.6899999999999997E-7</v>
      </c>
      <c r="K9">
        <f t="shared" si="0"/>
        <v>-14.37938540282008</v>
      </c>
      <c r="L9">
        <v>7.37E-7</v>
      </c>
      <c r="M9">
        <f t="shared" si="1"/>
        <v>-14.120677944757075</v>
      </c>
    </row>
    <row r="10" spans="1:15">
      <c r="A10" t="s">
        <v>13</v>
      </c>
      <c r="B10" t="s">
        <v>39</v>
      </c>
      <c r="C10">
        <v>3.8500000000000004E-6</v>
      </c>
      <c r="D10" t="s">
        <v>17</v>
      </c>
      <c r="E10">
        <v>2261</v>
      </c>
      <c r="F10">
        <v>764</v>
      </c>
      <c r="G10" t="b">
        <v>0</v>
      </c>
      <c r="H10" t="b">
        <v>0</v>
      </c>
      <c r="J10" s="1">
        <v>7.2699999999999999E-7</v>
      </c>
      <c r="K10">
        <f t="shared" si="0"/>
        <v>-14.134339359412891</v>
      </c>
      <c r="L10">
        <v>1.11E-6</v>
      </c>
      <c r="M10" s="9">
        <f t="shared" si="1"/>
        <v>-13.711150542640031</v>
      </c>
    </row>
    <row r="11" spans="1:15">
      <c r="A11" t="s">
        <v>13</v>
      </c>
      <c r="B11" t="s">
        <v>39</v>
      </c>
      <c r="C11">
        <v>3.8999999999999999E-6</v>
      </c>
      <c r="D11" t="s">
        <v>21</v>
      </c>
      <c r="E11">
        <v>2265</v>
      </c>
      <c r="F11">
        <v>766</v>
      </c>
      <c r="G11" t="b">
        <v>0</v>
      </c>
      <c r="H11" t="b">
        <v>0</v>
      </c>
      <c r="J11">
        <v>7.37E-7</v>
      </c>
      <c r="K11">
        <f t="shared" si="0"/>
        <v>-14.120677944757075</v>
      </c>
      <c r="L11">
        <v>1.5600000000000001E-6</v>
      </c>
      <c r="M11" s="9">
        <f t="shared" si="1"/>
        <v>-13.370824736702829</v>
      </c>
    </row>
    <row r="12" spans="1:15">
      <c r="A12" t="s">
        <v>13</v>
      </c>
      <c r="B12" t="s">
        <v>39</v>
      </c>
      <c r="C12">
        <v>3.9600000000000002E-6</v>
      </c>
      <c r="D12" t="s">
        <v>32</v>
      </c>
      <c r="E12">
        <v>2063</v>
      </c>
      <c r="F12">
        <v>3159</v>
      </c>
      <c r="G12" t="b">
        <v>0</v>
      </c>
      <c r="H12" t="b">
        <v>0</v>
      </c>
      <c r="J12">
        <v>1.11E-6</v>
      </c>
      <c r="K12" s="9">
        <f t="shared" si="0"/>
        <v>-13.711150542640031</v>
      </c>
      <c r="L12">
        <v>1.86E-6</v>
      </c>
      <c r="M12">
        <f t="shared" si="1"/>
        <v>-13.194934070239164</v>
      </c>
    </row>
    <row r="13" spans="1:15">
      <c r="A13" t="s">
        <v>13</v>
      </c>
      <c r="B13" t="s">
        <v>39</v>
      </c>
      <c r="C13">
        <v>4.2400000000000001E-6</v>
      </c>
      <c r="D13" t="s">
        <v>14</v>
      </c>
      <c r="E13">
        <v>2186</v>
      </c>
      <c r="F13">
        <v>667</v>
      </c>
      <c r="G13" t="b">
        <v>0</v>
      </c>
      <c r="H13" t="b">
        <v>0</v>
      </c>
      <c r="J13">
        <v>1.5600000000000001E-6</v>
      </c>
      <c r="K13" s="9">
        <f t="shared" si="0"/>
        <v>-13.370824736702829</v>
      </c>
      <c r="L13">
        <v>1.9999999999999999E-6</v>
      </c>
      <c r="M13">
        <f t="shared" si="1"/>
        <v>-13.122363377404328</v>
      </c>
    </row>
    <row r="14" spans="1:15">
      <c r="A14" t="s">
        <v>13</v>
      </c>
      <c r="B14" t="s">
        <v>39</v>
      </c>
      <c r="C14">
        <v>4.5800000000000002E-6</v>
      </c>
      <c r="D14" t="s">
        <v>19</v>
      </c>
      <c r="E14">
        <v>2263</v>
      </c>
      <c r="F14">
        <v>765</v>
      </c>
      <c r="G14" t="b">
        <v>0</v>
      </c>
      <c r="H14" t="b">
        <v>0</v>
      </c>
      <c r="J14">
        <v>1.86E-6</v>
      </c>
      <c r="K14">
        <f t="shared" si="0"/>
        <v>-13.194934070239164</v>
      </c>
      <c r="L14" s="2">
        <v>2.2699999999999999E-6</v>
      </c>
      <c r="M14" s="2">
        <f t="shared" si="1"/>
        <v>-12.995730726470963</v>
      </c>
    </row>
    <row r="15" spans="1:15">
      <c r="A15" t="s">
        <v>13</v>
      </c>
      <c r="B15" t="s">
        <v>39</v>
      </c>
      <c r="C15">
        <v>6.19E-6</v>
      </c>
      <c r="D15" t="s">
        <v>18</v>
      </c>
      <c r="E15">
        <v>2263</v>
      </c>
      <c r="F15">
        <v>765</v>
      </c>
      <c r="G15" t="b">
        <v>0</v>
      </c>
      <c r="H15" t="b">
        <v>0</v>
      </c>
      <c r="J15">
        <v>1.9999999999999999E-6</v>
      </c>
      <c r="K15">
        <f t="shared" si="0"/>
        <v>-13.122363377404328</v>
      </c>
      <c r="L15">
        <v>2.3199999999999998E-6</v>
      </c>
      <c r="M15">
        <f t="shared" si="1"/>
        <v>-12.973943372286056</v>
      </c>
    </row>
    <row r="16" spans="1:15">
      <c r="A16" t="s">
        <v>7</v>
      </c>
      <c r="B16" t="s">
        <v>39</v>
      </c>
      <c r="C16">
        <v>8.01E-11</v>
      </c>
      <c r="D16" t="s">
        <v>34</v>
      </c>
      <c r="E16">
        <v>1542</v>
      </c>
      <c r="F16">
        <v>3804</v>
      </c>
      <c r="G16" t="b">
        <v>0</v>
      </c>
      <c r="H16" t="b">
        <v>0</v>
      </c>
      <c r="J16" s="2">
        <v>2.2699999999999999E-6</v>
      </c>
      <c r="K16" s="2">
        <f t="shared" si="0"/>
        <v>-12.995730726470963</v>
      </c>
      <c r="L16">
        <v>2.6199999999999999E-6</v>
      </c>
      <c r="M16">
        <f t="shared" si="1"/>
        <v>-12.852336240191269</v>
      </c>
    </row>
    <row r="17" spans="1:15">
      <c r="A17" t="s">
        <v>7</v>
      </c>
      <c r="B17" t="s">
        <v>39</v>
      </c>
      <c r="C17">
        <v>3.2500000000000001E-7</v>
      </c>
      <c r="D17" t="s">
        <v>9</v>
      </c>
      <c r="E17">
        <v>1283</v>
      </c>
      <c r="F17">
        <v>546</v>
      </c>
      <c r="G17" t="b">
        <v>0</v>
      </c>
      <c r="H17" s="1" t="b">
        <v>1</v>
      </c>
      <c r="J17">
        <v>2.3199999999999998E-6</v>
      </c>
      <c r="K17">
        <f t="shared" si="0"/>
        <v>-12.973943372286056</v>
      </c>
      <c r="L17">
        <v>2.7599999999999998E-6</v>
      </c>
      <c r="M17" s="9">
        <f t="shared" si="1"/>
        <v>-12.800279878235216</v>
      </c>
      <c r="N17" t="s">
        <v>48</v>
      </c>
      <c r="O17" t="s">
        <v>48</v>
      </c>
    </row>
    <row r="18" spans="1:15">
      <c r="A18" t="s">
        <v>7</v>
      </c>
      <c r="B18" t="s">
        <v>39</v>
      </c>
      <c r="C18">
        <v>4.2500000000000001E-7</v>
      </c>
      <c r="D18" t="s">
        <v>28</v>
      </c>
      <c r="E18">
        <v>22271</v>
      </c>
      <c r="F18">
        <v>2500</v>
      </c>
      <c r="G18" t="b">
        <v>0</v>
      </c>
      <c r="H18" t="b">
        <v>0</v>
      </c>
      <c r="J18">
        <v>2.6199999999999999E-6</v>
      </c>
      <c r="K18">
        <f t="shared" si="0"/>
        <v>-12.852336240191269</v>
      </c>
      <c r="L18">
        <v>2.79E-6</v>
      </c>
      <c r="M18">
        <f t="shared" si="1"/>
        <v>-12.789468962131</v>
      </c>
    </row>
    <row r="19" spans="1:15">
      <c r="A19" t="s">
        <v>7</v>
      </c>
      <c r="B19" t="s">
        <v>39</v>
      </c>
      <c r="C19">
        <v>4.8800000000000003E-7</v>
      </c>
      <c r="D19" t="s">
        <v>29</v>
      </c>
      <c r="E19">
        <v>22271</v>
      </c>
      <c r="F19">
        <v>2500</v>
      </c>
      <c r="G19" t="b">
        <v>0</v>
      </c>
      <c r="H19" t="b">
        <v>0</v>
      </c>
      <c r="J19">
        <v>2.7599999999999998E-6</v>
      </c>
      <c r="K19" s="9">
        <f t="shared" si="0"/>
        <v>-12.800279878235216</v>
      </c>
      <c r="L19">
        <v>3.8500000000000004E-6</v>
      </c>
      <c r="M19">
        <f t="shared" si="1"/>
        <v>-12.467437409664582</v>
      </c>
    </row>
    <row r="20" spans="1:15">
      <c r="A20" t="s">
        <v>7</v>
      </c>
      <c r="B20" t="s">
        <v>39</v>
      </c>
      <c r="C20">
        <v>5.6899999999999997E-7</v>
      </c>
      <c r="D20" t="s">
        <v>36</v>
      </c>
      <c r="E20">
        <v>1830</v>
      </c>
      <c r="F20">
        <v>8002</v>
      </c>
      <c r="G20" t="b">
        <v>0</v>
      </c>
      <c r="H20" s="1" t="b">
        <v>1</v>
      </c>
      <c r="J20">
        <v>2.79E-6</v>
      </c>
      <c r="K20">
        <f t="shared" si="0"/>
        <v>-12.789468962131</v>
      </c>
      <c r="L20">
        <v>3.8999999999999999E-6</v>
      </c>
      <c r="M20">
        <f t="shared" si="1"/>
        <v>-12.454534004828673</v>
      </c>
    </row>
    <row r="21" spans="1:15">
      <c r="A21" t="s">
        <v>7</v>
      </c>
      <c r="B21" t="s">
        <v>39</v>
      </c>
      <c r="C21">
        <v>7.2699999999999999E-7</v>
      </c>
      <c r="D21" t="s">
        <v>10</v>
      </c>
      <c r="E21">
        <v>1000</v>
      </c>
      <c r="F21">
        <v>548</v>
      </c>
      <c r="G21" t="b">
        <v>0</v>
      </c>
      <c r="H21" s="1" t="b">
        <v>1</v>
      </c>
      <c r="J21">
        <v>3.8500000000000004E-6</v>
      </c>
      <c r="K21">
        <f t="shared" si="0"/>
        <v>-12.467437409664582</v>
      </c>
      <c r="L21">
        <v>3.9299999999999996E-6</v>
      </c>
      <c r="M21">
        <f t="shared" si="1"/>
        <v>-12.446871132083105</v>
      </c>
    </row>
    <row r="22" spans="1:15">
      <c r="A22" t="s">
        <v>7</v>
      </c>
      <c r="B22" t="s">
        <v>39</v>
      </c>
      <c r="C22">
        <v>1.0000000000000001E-5</v>
      </c>
      <c r="D22" t="s">
        <v>35</v>
      </c>
      <c r="E22">
        <v>2216</v>
      </c>
      <c r="F22">
        <v>3809</v>
      </c>
      <c r="G22" t="b">
        <v>0</v>
      </c>
      <c r="H22" t="b">
        <v>0</v>
      </c>
      <c r="J22">
        <v>3.8999999999999999E-6</v>
      </c>
      <c r="K22">
        <f t="shared" si="0"/>
        <v>-12.454534004828673</v>
      </c>
      <c r="L22">
        <v>3.9600000000000002E-6</v>
      </c>
      <c r="M22">
        <f t="shared" si="1"/>
        <v>-12.439266532697886</v>
      </c>
    </row>
    <row r="23" spans="1:15">
      <c r="A23" t="s">
        <v>11</v>
      </c>
      <c r="B23" t="s">
        <v>39</v>
      </c>
      <c r="C23">
        <v>2.1799999999999999E-7</v>
      </c>
      <c r="D23" t="s">
        <v>24</v>
      </c>
      <c r="E23">
        <v>632</v>
      </c>
      <c r="F23">
        <v>990</v>
      </c>
      <c r="G23" t="b">
        <v>0</v>
      </c>
      <c r="H23" t="b">
        <v>0</v>
      </c>
      <c r="J23">
        <v>3.9299999999999996E-6</v>
      </c>
      <c r="K23">
        <f t="shared" si="0"/>
        <v>-12.446871132083105</v>
      </c>
      <c r="L23">
        <v>4.2400000000000001E-6</v>
      </c>
      <c r="M23">
        <f t="shared" si="1"/>
        <v>-12.370947288720407</v>
      </c>
    </row>
    <row r="24" spans="1:15">
      <c r="A24" t="s">
        <v>11</v>
      </c>
      <c r="B24" t="s">
        <v>39</v>
      </c>
      <c r="C24">
        <v>1.11E-6</v>
      </c>
      <c r="D24" t="s">
        <v>23</v>
      </c>
      <c r="E24">
        <v>632</v>
      </c>
      <c r="F24">
        <v>990</v>
      </c>
      <c r="G24" t="b">
        <v>0</v>
      </c>
      <c r="H24" t="b">
        <v>0</v>
      </c>
      <c r="J24">
        <v>3.9600000000000002E-6</v>
      </c>
      <c r="K24">
        <f t="shared" si="0"/>
        <v>-12.439266532697886</v>
      </c>
      <c r="L24">
        <v>4.5800000000000002E-6</v>
      </c>
      <c r="M24">
        <f t="shared" si="1"/>
        <v>-12.293811559838181</v>
      </c>
    </row>
    <row r="25" spans="1:15">
      <c r="A25" t="s">
        <v>11</v>
      </c>
      <c r="B25" t="s">
        <v>39</v>
      </c>
      <c r="C25">
        <v>1.5600000000000001E-6</v>
      </c>
      <c r="D25" t="s">
        <v>12</v>
      </c>
      <c r="E25">
        <v>17931</v>
      </c>
      <c r="F25">
        <v>638</v>
      </c>
      <c r="G25" t="b">
        <v>0</v>
      </c>
      <c r="H25" t="b">
        <v>0</v>
      </c>
      <c r="J25">
        <v>4.2400000000000001E-6</v>
      </c>
      <c r="K25">
        <f t="shared" si="0"/>
        <v>-12.370947288720407</v>
      </c>
      <c r="L25">
        <v>6.19E-6</v>
      </c>
      <c r="M25">
        <f t="shared" si="1"/>
        <v>-11.99257547126777</v>
      </c>
    </row>
    <row r="26" spans="1:15">
      <c r="A26" t="s">
        <v>11</v>
      </c>
      <c r="B26" t="s">
        <v>39</v>
      </c>
      <c r="C26">
        <v>2.7599999999999998E-6</v>
      </c>
      <c r="D26" t="s">
        <v>12</v>
      </c>
      <c r="E26">
        <v>17931</v>
      </c>
      <c r="F26">
        <v>638</v>
      </c>
      <c r="G26" t="b">
        <v>0</v>
      </c>
      <c r="H26" t="b">
        <v>0</v>
      </c>
      <c r="J26">
        <v>4.5800000000000002E-6</v>
      </c>
      <c r="K26">
        <f t="shared" si="0"/>
        <v>-12.293811559838181</v>
      </c>
      <c r="L26" s="6">
        <v>1.0000000000000001E-5</v>
      </c>
      <c r="M26" s="5">
        <f t="shared" si="1"/>
        <v>-11.512925464970229</v>
      </c>
    </row>
    <row r="27" spans="1:15">
      <c r="A27" t="s">
        <v>25</v>
      </c>
      <c r="B27" t="s">
        <v>39</v>
      </c>
      <c r="C27">
        <v>2.3199999999999998E-6</v>
      </c>
      <c r="D27" t="s">
        <v>26</v>
      </c>
      <c r="E27">
        <v>1298</v>
      </c>
      <c r="F27">
        <v>2050</v>
      </c>
      <c r="G27" t="b">
        <v>0</v>
      </c>
      <c r="H27" t="b">
        <v>0</v>
      </c>
      <c r="J27">
        <v>6.19E-6</v>
      </c>
      <c r="K27">
        <f t="shared" si="0"/>
        <v>-11.99257547126777</v>
      </c>
    </row>
    <row r="28" spans="1:15">
      <c r="A28" t="s">
        <v>25</v>
      </c>
      <c r="B28" t="s">
        <v>39</v>
      </c>
      <c r="C28">
        <v>3.9299999999999996E-6</v>
      </c>
      <c r="D28" t="s">
        <v>37</v>
      </c>
      <c r="E28">
        <v>1295</v>
      </c>
      <c r="F28">
        <v>8054</v>
      </c>
      <c r="G28" t="b">
        <v>0</v>
      </c>
      <c r="H28" t="b">
        <v>0</v>
      </c>
      <c r="J28" s="6">
        <v>1.0000000000000001E-5</v>
      </c>
      <c r="K28" s="5">
        <f t="shared" si="0"/>
        <v>-11.512925464970229</v>
      </c>
    </row>
    <row r="30" spans="1:15">
      <c r="J30" s="7" t="s">
        <v>48</v>
      </c>
      <c r="K30" s="7" t="s">
        <v>48</v>
      </c>
      <c r="L30" s="7" t="s">
        <v>48</v>
      </c>
      <c r="M30" s="7" t="s">
        <v>48</v>
      </c>
    </row>
    <row r="31" spans="1:15">
      <c r="J31">
        <f>AVERAGE(J2:J28)</f>
        <v>2.3629835222222223E-6</v>
      </c>
      <c r="K31">
        <f t="shared" ref="K31:M31" si="2">AVERAGE(K2:K28)</f>
        <v>-13.978839161234745</v>
      </c>
      <c r="L31" s="16">
        <f t="shared" si="2"/>
        <v>2.5520000000000003E-6</v>
      </c>
      <c r="M31">
        <f t="shared" si="2"/>
        <v>-13.308528231183598</v>
      </c>
    </row>
    <row r="33" spans="13:13">
      <c r="M33" s="9"/>
    </row>
    <row r="57" spans="10:13">
      <c r="J57">
        <f>AVERAGE(L2:L24)</f>
        <v>2.0700000000000001E-6</v>
      </c>
      <c r="K57">
        <f>AVERAGE(M2:M24)</f>
        <v>-13.443813254058782</v>
      </c>
      <c r="L57">
        <f t="shared" ref="L57:M57" si="3">AVERAGE(L31:L53)</f>
        <v>2.5520000000000003E-6</v>
      </c>
      <c r="M57">
        <f t="shared" si="3"/>
        <v>-13.308528231183598</v>
      </c>
    </row>
  </sheetData>
  <sortState ref="L2:M26">
    <sortCondition ref="L2:L2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opLeftCell="B1" workbookViewId="0">
      <selection activeCell="I28" sqref="I28"/>
    </sheetView>
  </sheetViews>
  <sheetFormatPr defaultRowHeight="15"/>
  <cols>
    <col min="1" max="1" width="9" bestFit="1" customWidth="1"/>
    <col min="9" max="9" width="12" bestFit="1" customWidth="1"/>
    <col min="11" max="11" width="12" bestFit="1" customWidth="1"/>
    <col min="12" max="12" width="9" bestFit="1" customWidth="1"/>
    <col min="13" max="13" width="12" bestFit="1" customWidth="1"/>
    <col min="14" max="14" width="11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6</v>
      </c>
      <c r="I1" t="s">
        <v>58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</row>
    <row r="2" spans="1:14">
      <c r="A2" t="s">
        <v>13</v>
      </c>
      <c r="B2" t="s">
        <v>40</v>
      </c>
      <c r="C2">
        <v>7.5600000000000003E-11</v>
      </c>
      <c r="D2" t="s">
        <v>33</v>
      </c>
      <c r="E2">
        <v>2201</v>
      </c>
      <c r="F2" t="b">
        <v>0</v>
      </c>
      <c r="G2" t="b">
        <v>0</v>
      </c>
      <c r="I2" s="10">
        <v>7.5600000000000003E-11</v>
      </c>
      <c r="J2" s="13">
        <f t="shared" ref="J2:J26" si="0">LN(I2)</f>
        <v>-23.305564832743062</v>
      </c>
      <c r="K2" s="10">
        <v>1.6299999999999999E-12</v>
      </c>
      <c r="L2" s="13">
        <f>LN(K2)</f>
        <v>-27.142441101109878</v>
      </c>
      <c r="M2" s="10">
        <v>1.6299999999999999E-12</v>
      </c>
      <c r="N2" s="13">
        <f>LN(M2)</f>
        <v>-27.142441101109878</v>
      </c>
    </row>
    <row r="3" spans="1:14">
      <c r="A3" t="s">
        <v>13</v>
      </c>
      <c r="B3" t="s">
        <v>40</v>
      </c>
      <c r="C3">
        <v>6.4900000000000005E-8</v>
      </c>
      <c r="D3" t="s">
        <v>31</v>
      </c>
      <c r="E3">
        <v>2223</v>
      </c>
      <c r="F3" t="b">
        <v>0</v>
      </c>
      <c r="G3" t="b">
        <v>0</v>
      </c>
      <c r="I3">
        <v>1.07E-8</v>
      </c>
      <c r="J3">
        <f t="shared" si="0"/>
        <v>-18.353022095478551</v>
      </c>
      <c r="K3">
        <v>2.4400000000000001E-7</v>
      </c>
      <c r="L3">
        <f>LN(K3)</f>
        <v>-15.226097611653209</v>
      </c>
      <c r="M3" s="10">
        <v>7.5600000000000003E-11</v>
      </c>
      <c r="N3" s="13">
        <f t="shared" ref="N3:N28" si="1">LN(M3)</f>
        <v>-23.305564832743062</v>
      </c>
    </row>
    <row r="4" spans="1:14">
      <c r="A4" t="s">
        <v>13</v>
      </c>
      <c r="B4" t="s">
        <v>40</v>
      </c>
      <c r="C4">
        <v>7.0000000000000005E-8</v>
      </c>
      <c r="D4" t="s">
        <v>30</v>
      </c>
      <c r="E4">
        <v>2223</v>
      </c>
      <c r="F4" t="b">
        <v>0</v>
      </c>
      <c r="G4" t="b">
        <v>0</v>
      </c>
      <c r="I4">
        <v>3.4599999999999999E-8</v>
      </c>
      <c r="J4">
        <f t="shared" si="0"/>
        <v>-17.179412154882733</v>
      </c>
      <c r="K4">
        <v>2.4600000000000001E-7</v>
      </c>
      <c r="L4">
        <f>LN(K4)</f>
        <v>-15.217934301014049</v>
      </c>
      <c r="M4">
        <v>1.07E-8</v>
      </c>
      <c r="N4">
        <f t="shared" si="1"/>
        <v>-18.353022095478551</v>
      </c>
    </row>
    <row r="5" spans="1:14">
      <c r="A5" s="1" t="s">
        <v>13</v>
      </c>
      <c r="B5" s="1" t="s">
        <v>40</v>
      </c>
      <c r="C5" s="1">
        <v>7.3500000000000003E-8</v>
      </c>
      <c r="D5" s="1" t="s">
        <v>22</v>
      </c>
      <c r="E5" s="1">
        <v>1177</v>
      </c>
      <c r="F5" s="1" t="b">
        <v>0</v>
      </c>
      <c r="G5" s="1" t="b">
        <v>1</v>
      </c>
      <c r="I5">
        <v>4.1999999999999999E-8</v>
      </c>
      <c r="J5">
        <f t="shared" si="0"/>
        <v>-16.985596218663044</v>
      </c>
      <c r="M5">
        <v>3.4599999999999999E-8</v>
      </c>
      <c r="N5">
        <f t="shared" si="1"/>
        <v>-17.179412154882733</v>
      </c>
    </row>
    <row r="6" spans="1:14">
      <c r="A6" t="s">
        <v>13</v>
      </c>
      <c r="B6" t="s">
        <v>40</v>
      </c>
      <c r="C6">
        <v>8.4400000000000001E-8</v>
      </c>
      <c r="D6" t="s">
        <v>19</v>
      </c>
      <c r="E6">
        <v>2263</v>
      </c>
      <c r="F6" t="b">
        <v>0</v>
      </c>
      <c r="G6" t="b">
        <v>0</v>
      </c>
      <c r="I6" s="1">
        <v>5.0899999999999999E-8</v>
      </c>
      <c r="J6">
        <f t="shared" si="0"/>
        <v>-16.793402913389933</v>
      </c>
      <c r="M6">
        <v>4.1999999999999999E-8</v>
      </c>
      <c r="N6">
        <f t="shared" si="1"/>
        <v>-16.985596218663044</v>
      </c>
    </row>
    <row r="7" spans="1:14">
      <c r="A7" t="s">
        <v>13</v>
      </c>
      <c r="B7" t="s">
        <v>40</v>
      </c>
      <c r="C7">
        <v>1.1000000000000001E-7</v>
      </c>
      <c r="D7" t="s">
        <v>14</v>
      </c>
      <c r="E7">
        <v>2186</v>
      </c>
      <c r="F7" t="b">
        <v>0</v>
      </c>
      <c r="G7" t="b">
        <v>0</v>
      </c>
      <c r="I7" s="1">
        <v>6.0899999999999996E-8</v>
      </c>
      <c r="J7">
        <f t="shared" si="0"/>
        <v>-16.61403266223056</v>
      </c>
      <c r="K7" s="5"/>
      <c r="M7" s="1">
        <v>5.0899999999999999E-8</v>
      </c>
      <c r="N7">
        <f t="shared" si="1"/>
        <v>-16.793402913389933</v>
      </c>
    </row>
    <row r="8" spans="1:14">
      <c r="A8" t="s">
        <v>13</v>
      </c>
      <c r="B8" t="s">
        <v>40</v>
      </c>
      <c r="C8">
        <v>1.1899999999999999E-7</v>
      </c>
      <c r="D8" t="s">
        <v>18</v>
      </c>
      <c r="E8">
        <v>2263</v>
      </c>
      <c r="F8" t="b">
        <v>0</v>
      </c>
      <c r="G8" t="b">
        <v>0</v>
      </c>
      <c r="I8">
        <v>6.4900000000000005E-8</v>
      </c>
      <c r="J8">
        <f t="shared" si="0"/>
        <v>-16.550418213236366</v>
      </c>
      <c r="K8" s="13">
        <v>4.9399999999999995E-7</v>
      </c>
      <c r="L8" s="13">
        <f>LN(K8)</f>
        <v>-14.520730319758488</v>
      </c>
      <c r="M8" s="1">
        <v>6.0899999999999996E-8</v>
      </c>
      <c r="N8">
        <f t="shared" si="1"/>
        <v>-16.61403266223056</v>
      </c>
    </row>
    <row r="9" spans="1:14">
      <c r="A9" t="s">
        <v>13</v>
      </c>
      <c r="B9" t="s">
        <v>40</v>
      </c>
      <c r="C9">
        <v>1.5800000000000001E-7</v>
      </c>
      <c r="D9" t="s">
        <v>20</v>
      </c>
      <c r="E9">
        <v>2265</v>
      </c>
      <c r="F9" t="b">
        <v>0</v>
      </c>
      <c r="G9" t="b">
        <v>0</v>
      </c>
      <c r="I9">
        <v>7.0000000000000005E-8</v>
      </c>
      <c r="J9">
        <f t="shared" si="0"/>
        <v>-16.474770594897052</v>
      </c>
      <c r="M9">
        <v>6.4900000000000005E-8</v>
      </c>
      <c r="N9">
        <f t="shared" si="1"/>
        <v>-16.550418213236366</v>
      </c>
    </row>
    <row r="10" spans="1:14">
      <c r="A10" t="s">
        <v>13</v>
      </c>
      <c r="B10" t="s">
        <v>40</v>
      </c>
      <c r="C10">
        <v>1.6E-7</v>
      </c>
      <c r="D10" t="s">
        <v>15</v>
      </c>
      <c r="E10">
        <v>2249</v>
      </c>
      <c r="F10" t="b">
        <v>0</v>
      </c>
      <c r="G10" t="b">
        <v>0</v>
      </c>
      <c r="I10" s="1">
        <v>7.3500000000000003E-8</v>
      </c>
      <c r="J10">
        <f t="shared" si="0"/>
        <v>-16.42598043072762</v>
      </c>
      <c r="M10">
        <v>7.0000000000000005E-8</v>
      </c>
      <c r="N10">
        <f t="shared" si="1"/>
        <v>-16.474770594897052</v>
      </c>
    </row>
    <row r="11" spans="1:14">
      <c r="A11" t="s">
        <v>13</v>
      </c>
      <c r="B11" t="s">
        <v>40</v>
      </c>
      <c r="C11">
        <v>2.3999999999999998E-7</v>
      </c>
      <c r="D11" t="s">
        <v>16</v>
      </c>
      <c r="E11">
        <v>2261</v>
      </c>
      <c r="F11" t="b">
        <v>0</v>
      </c>
      <c r="G11" t="b">
        <v>0</v>
      </c>
      <c r="I11">
        <v>8.4400000000000001E-8</v>
      </c>
      <c r="J11">
        <f t="shared" si="0"/>
        <v>-16.287698435344499</v>
      </c>
      <c r="M11" s="1">
        <v>7.3500000000000003E-8</v>
      </c>
      <c r="N11">
        <f t="shared" si="1"/>
        <v>-16.42598043072762</v>
      </c>
    </row>
    <row r="12" spans="1:14">
      <c r="A12" t="s">
        <v>13</v>
      </c>
      <c r="B12" t="s">
        <v>40</v>
      </c>
      <c r="C12">
        <v>3.1199999999999999E-7</v>
      </c>
      <c r="D12" t="s">
        <v>21</v>
      </c>
      <c r="E12">
        <v>2265</v>
      </c>
      <c r="F12" t="b">
        <v>0</v>
      </c>
      <c r="G12" t="b">
        <v>0</v>
      </c>
      <c r="I12">
        <v>8.9999999999999999E-8</v>
      </c>
      <c r="J12">
        <f t="shared" si="0"/>
        <v>-16.223456166616145</v>
      </c>
      <c r="M12">
        <v>8.4400000000000001E-8</v>
      </c>
      <c r="N12">
        <f t="shared" si="1"/>
        <v>-16.287698435344499</v>
      </c>
    </row>
    <row r="13" spans="1:14">
      <c r="A13" t="s">
        <v>13</v>
      </c>
      <c r="B13" t="s">
        <v>40</v>
      </c>
      <c r="C13">
        <v>4.0900000000000002E-7</v>
      </c>
      <c r="D13" t="s">
        <v>32</v>
      </c>
      <c r="E13">
        <v>2063</v>
      </c>
      <c r="F13" t="b">
        <v>0</v>
      </c>
      <c r="G13" t="b">
        <v>0</v>
      </c>
      <c r="I13">
        <v>9.3600000000000004E-8</v>
      </c>
      <c r="J13">
        <f t="shared" si="0"/>
        <v>-16.184235453462865</v>
      </c>
      <c r="M13">
        <v>8.9999999999999999E-8</v>
      </c>
      <c r="N13">
        <f t="shared" si="1"/>
        <v>-16.223456166616145</v>
      </c>
    </row>
    <row r="14" spans="1:14">
      <c r="A14" s="2" t="s">
        <v>13</v>
      </c>
      <c r="B14" s="2" t="s">
        <v>40</v>
      </c>
      <c r="C14" s="2">
        <v>4.7999999999999996E-7</v>
      </c>
      <c r="D14" s="2" t="s">
        <v>27</v>
      </c>
      <c r="E14" s="2">
        <v>1259</v>
      </c>
      <c r="F14" s="2" t="b">
        <v>1</v>
      </c>
      <c r="G14" s="2" t="b">
        <v>0</v>
      </c>
      <c r="I14">
        <v>1.01E-7</v>
      </c>
      <c r="J14">
        <f t="shared" si="0"/>
        <v>-16.108145320105152</v>
      </c>
      <c r="M14">
        <v>9.3600000000000004E-8</v>
      </c>
      <c r="N14">
        <f t="shared" si="1"/>
        <v>-16.184235453462865</v>
      </c>
    </row>
    <row r="15" spans="1:14">
      <c r="A15" t="s">
        <v>13</v>
      </c>
      <c r="B15" t="s">
        <v>40</v>
      </c>
      <c r="C15">
        <v>5.2200000000000004E-7</v>
      </c>
      <c r="D15" t="s">
        <v>17</v>
      </c>
      <c r="E15">
        <v>2261</v>
      </c>
      <c r="F15" t="b">
        <v>0</v>
      </c>
      <c r="G15" t="b">
        <v>0</v>
      </c>
      <c r="I15">
        <v>1.1000000000000001E-7</v>
      </c>
      <c r="J15">
        <f t="shared" si="0"/>
        <v>-16.022785471153995</v>
      </c>
      <c r="M15">
        <v>1.01E-7</v>
      </c>
      <c r="N15">
        <f t="shared" si="1"/>
        <v>-16.108145320105152</v>
      </c>
    </row>
    <row r="16" spans="1:14">
      <c r="A16" t="s">
        <v>7</v>
      </c>
      <c r="B16" t="s">
        <v>40</v>
      </c>
      <c r="C16">
        <v>1.6299999999999999E-12</v>
      </c>
      <c r="D16" t="s">
        <v>34</v>
      </c>
      <c r="E16">
        <v>1542</v>
      </c>
      <c r="F16" t="b">
        <v>0</v>
      </c>
      <c r="G16" t="b">
        <v>0</v>
      </c>
      <c r="I16" s="1">
        <v>1.17E-7</v>
      </c>
      <c r="J16">
        <f t="shared" si="0"/>
        <v>-15.961091902148654</v>
      </c>
      <c r="K16" t="s">
        <v>48</v>
      </c>
      <c r="M16">
        <v>1.1000000000000001E-7</v>
      </c>
      <c r="N16">
        <f t="shared" si="1"/>
        <v>-16.022785471153995</v>
      </c>
    </row>
    <row r="17" spans="1:14">
      <c r="A17" s="1" t="s">
        <v>7</v>
      </c>
      <c r="B17" s="1" t="s">
        <v>40</v>
      </c>
      <c r="C17" s="1">
        <v>5.0899999999999999E-8</v>
      </c>
      <c r="D17" s="1" t="s">
        <v>9</v>
      </c>
      <c r="E17" s="1">
        <v>1283</v>
      </c>
      <c r="F17" s="1" t="b">
        <v>0</v>
      </c>
      <c r="G17" s="1" t="b">
        <v>1</v>
      </c>
      <c r="I17">
        <v>1.1899999999999999E-7</v>
      </c>
      <c r="J17">
        <f t="shared" si="0"/>
        <v>-15.944142343834882</v>
      </c>
      <c r="M17" s="1">
        <v>1.17E-7</v>
      </c>
      <c r="N17">
        <f t="shared" si="1"/>
        <v>-15.961091902148654</v>
      </c>
    </row>
    <row r="18" spans="1:14">
      <c r="A18" s="1" t="s">
        <v>7</v>
      </c>
      <c r="B18" s="1" t="s">
        <v>40</v>
      </c>
      <c r="C18" s="1">
        <v>6.0899999999999996E-8</v>
      </c>
      <c r="D18" s="1" t="s">
        <v>10</v>
      </c>
      <c r="E18" s="1">
        <v>1000</v>
      </c>
      <c r="F18" s="1" t="b">
        <v>0</v>
      </c>
      <c r="G18" s="1" t="b">
        <v>1</v>
      </c>
      <c r="I18">
        <v>1.5800000000000001E-7</v>
      </c>
      <c r="J18">
        <f t="shared" si="0"/>
        <v>-15.660670803919444</v>
      </c>
      <c r="K18" t="s">
        <v>48</v>
      </c>
      <c r="M18">
        <v>1.1899999999999999E-7</v>
      </c>
      <c r="N18">
        <f t="shared" si="1"/>
        <v>-15.944142343834882</v>
      </c>
    </row>
    <row r="19" spans="1:14">
      <c r="A19" t="s">
        <v>7</v>
      </c>
      <c r="B19" t="s">
        <v>40</v>
      </c>
      <c r="C19">
        <v>8.9999999999999999E-8</v>
      </c>
      <c r="D19" t="s">
        <v>28</v>
      </c>
      <c r="E19">
        <v>22271</v>
      </c>
      <c r="F19" t="b">
        <v>0</v>
      </c>
      <c r="G19" t="b">
        <v>0</v>
      </c>
      <c r="I19">
        <v>1.6E-7</v>
      </c>
      <c r="J19">
        <f t="shared" si="0"/>
        <v>-15.648092021712584</v>
      </c>
      <c r="M19">
        <v>1.5800000000000001E-7</v>
      </c>
      <c r="N19">
        <f t="shared" si="1"/>
        <v>-15.660670803919444</v>
      </c>
    </row>
    <row r="20" spans="1:14">
      <c r="A20" t="s">
        <v>7</v>
      </c>
      <c r="B20" t="s">
        <v>40</v>
      </c>
      <c r="C20">
        <v>9.3600000000000004E-8</v>
      </c>
      <c r="D20" t="s">
        <v>29</v>
      </c>
      <c r="E20">
        <v>22271</v>
      </c>
      <c r="F20" t="b">
        <v>0</v>
      </c>
      <c r="G20" t="b">
        <v>0</v>
      </c>
      <c r="I20">
        <v>2.3999999999999998E-7</v>
      </c>
      <c r="J20">
        <f t="shared" si="0"/>
        <v>-15.24262691360442</v>
      </c>
      <c r="M20">
        <v>1.6E-7</v>
      </c>
      <c r="N20">
        <f t="shared" si="1"/>
        <v>-15.648092021712584</v>
      </c>
    </row>
    <row r="21" spans="1:14">
      <c r="A21" s="1" t="s">
        <v>7</v>
      </c>
      <c r="B21" s="1" t="s">
        <v>40</v>
      </c>
      <c r="C21" s="1">
        <v>1.17E-7</v>
      </c>
      <c r="D21" s="1" t="s">
        <v>36</v>
      </c>
      <c r="E21" s="1">
        <v>1830</v>
      </c>
      <c r="F21" s="1" t="b">
        <v>0</v>
      </c>
      <c r="G21" s="1" t="b">
        <v>1</v>
      </c>
      <c r="I21">
        <v>2.4400000000000001E-7</v>
      </c>
      <c r="J21">
        <f t="shared" si="0"/>
        <v>-15.226097611653209</v>
      </c>
      <c r="M21">
        <v>2.3999999999999998E-7</v>
      </c>
      <c r="N21">
        <f t="shared" si="1"/>
        <v>-15.24262691360442</v>
      </c>
    </row>
    <row r="22" spans="1:14">
      <c r="A22" t="s">
        <v>7</v>
      </c>
      <c r="B22" t="s">
        <v>40</v>
      </c>
      <c r="C22">
        <v>4.9399999999999995E-7</v>
      </c>
      <c r="D22" t="s">
        <v>35</v>
      </c>
      <c r="E22">
        <v>2216</v>
      </c>
      <c r="F22" t="b">
        <v>0</v>
      </c>
      <c r="G22" t="b">
        <v>0</v>
      </c>
      <c r="I22">
        <v>2.4600000000000001E-7</v>
      </c>
      <c r="J22">
        <f t="shared" si="0"/>
        <v>-15.217934301014049</v>
      </c>
      <c r="M22">
        <v>2.4400000000000001E-7</v>
      </c>
      <c r="N22">
        <f t="shared" si="1"/>
        <v>-15.226097611653209</v>
      </c>
    </row>
    <row r="23" spans="1:14">
      <c r="A23" t="s">
        <v>11</v>
      </c>
      <c r="B23" t="s">
        <v>40</v>
      </c>
      <c r="C23">
        <v>1.07E-8</v>
      </c>
      <c r="D23" t="s">
        <v>24</v>
      </c>
      <c r="E23">
        <v>632</v>
      </c>
      <c r="F23" t="b">
        <v>0</v>
      </c>
      <c r="G23" t="b">
        <v>0</v>
      </c>
      <c r="I23">
        <v>3.1199999999999999E-7</v>
      </c>
      <c r="J23">
        <f t="shared" si="0"/>
        <v>-14.980262649136929</v>
      </c>
      <c r="M23">
        <v>2.4600000000000001E-7</v>
      </c>
      <c r="N23">
        <f t="shared" si="1"/>
        <v>-15.217934301014049</v>
      </c>
    </row>
    <row r="24" spans="1:14">
      <c r="A24" t="s">
        <v>11</v>
      </c>
      <c r="B24" t="s">
        <v>40</v>
      </c>
      <c r="C24">
        <v>3.4599999999999999E-8</v>
      </c>
      <c r="D24" t="s">
        <v>23</v>
      </c>
      <c r="E24">
        <v>632</v>
      </c>
      <c r="F24" t="b">
        <v>0</v>
      </c>
      <c r="G24" t="b">
        <v>0</v>
      </c>
      <c r="I24">
        <v>4.0900000000000002E-7</v>
      </c>
      <c r="J24">
        <f t="shared" si="0"/>
        <v>-14.709550680903609</v>
      </c>
      <c r="M24">
        <v>3.1199999999999999E-7</v>
      </c>
      <c r="N24">
        <f t="shared" si="1"/>
        <v>-14.980262649136929</v>
      </c>
    </row>
    <row r="25" spans="1:14">
      <c r="A25" t="s">
        <v>11</v>
      </c>
      <c r="B25" t="s">
        <v>40</v>
      </c>
      <c r="C25">
        <v>4.1999999999999999E-8</v>
      </c>
      <c r="D25" t="s">
        <v>12</v>
      </c>
      <c r="E25">
        <v>17931</v>
      </c>
      <c r="F25" t="b">
        <v>0</v>
      </c>
      <c r="G25" t="b">
        <v>0</v>
      </c>
      <c r="I25" s="2">
        <v>4.7999999999999996E-7</v>
      </c>
      <c r="J25">
        <f t="shared" si="0"/>
        <v>-14.549479733044475</v>
      </c>
      <c r="M25">
        <v>4.0900000000000002E-7</v>
      </c>
      <c r="N25">
        <f t="shared" si="1"/>
        <v>-14.709550680903609</v>
      </c>
    </row>
    <row r="26" spans="1:14">
      <c r="A26" t="s">
        <v>11</v>
      </c>
      <c r="B26" t="s">
        <v>40</v>
      </c>
      <c r="C26">
        <v>1.01E-7</v>
      </c>
      <c r="D26" t="s">
        <v>12</v>
      </c>
      <c r="E26">
        <v>17931</v>
      </c>
      <c r="F26" t="b">
        <v>0</v>
      </c>
      <c r="G26" t="b">
        <v>0</v>
      </c>
      <c r="I26">
        <v>5.2200000000000004E-7</v>
      </c>
      <c r="J26">
        <f t="shared" si="0"/>
        <v>-14.465598249063772</v>
      </c>
      <c r="M26" s="2">
        <v>4.7999999999999996E-7</v>
      </c>
      <c r="N26">
        <f t="shared" si="1"/>
        <v>-14.549479733044475</v>
      </c>
    </row>
    <row r="27" spans="1:14">
      <c r="A27" t="s">
        <v>25</v>
      </c>
      <c r="B27" t="s">
        <v>40</v>
      </c>
      <c r="C27">
        <v>2.4400000000000001E-7</v>
      </c>
      <c r="D27" t="s">
        <v>37</v>
      </c>
      <c r="E27">
        <v>1295</v>
      </c>
      <c r="F27" t="b">
        <v>0</v>
      </c>
      <c r="G27" t="b">
        <v>0</v>
      </c>
      <c r="M27" s="13">
        <v>4.9399999999999995E-7</v>
      </c>
      <c r="N27" s="13">
        <f t="shared" si="1"/>
        <v>-14.520730319758488</v>
      </c>
    </row>
    <row r="28" spans="1:14">
      <c r="A28" t="s">
        <v>25</v>
      </c>
      <c r="B28" t="s">
        <v>40</v>
      </c>
      <c r="C28">
        <v>2.4600000000000001E-7</v>
      </c>
      <c r="D28" t="s">
        <v>26</v>
      </c>
      <c r="E28">
        <v>1298</v>
      </c>
      <c r="F28" t="b">
        <v>0</v>
      </c>
      <c r="G28" t="b">
        <v>0</v>
      </c>
      <c r="I28" s="16">
        <f>AVERAGE(I3:I26)</f>
        <v>1.6222916666666666E-7</v>
      </c>
      <c r="M28">
        <v>5.2200000000000004E-7</v>
      </c>
      <c r="N28">
        <f t="shared" si="1"/>
        <v>-14.465598249063772</v>
      </c>
    </row>
  </sheetData>
  <sortState ref="M2:M28">
    <sortCondition ref="M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J28" sqref="J28"/>
    </sheetView>
  </sheetViews>
  <sheetFormatPr defaultRowHeight="15"/>
  <cols>
    <col min="1" max="1" width="9" bestFit="1" customWidth="1"/>
    <col min="10" max="10" width="12" bestFit="1" customWidth="1"/>
    <col min="12" max="13" width="9" bestFit="1" customWidth="1"/>
    <col min="14" max="14" width="12" bestFit="1" customWidth="1"/>
    <col min="16" max="16" width="9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</v>
      </c>
      <c r="H1" t="s">
        <v>6</v>
      </c>
      <c r="J1" t="s">
        <v>58</v>
      </c>
      <c r="K1" t="s">
        <v>59</v>
      </c>
      <c r="N1" t="s">
        <v>61</v>
      </c>
      <c r="O1" t="s">
        <v>62</v>
      </c>
      <c r="P1" t="s">
        <v>63</v>
      </c>
      <c r="Q1" t="s">
        <v>64</v>
      </c>
    </row>
    <row r="2" spans="1:17">
      <c r="A2" t="s">
        <v>13</v>
      </c>
      <c r="B2" t="s">
        <v>41</v>
      </c>
      <c r="C2">
        <v>1.38E-12</v>
      </c>
      <c r="D2" t="s">
        <v>33</v>
      </c>
      <c r="E2">
        <v>2201</v>
      </c>
      <c r="F2">
        <v>3319</v>
      </c>
      <c r="G2" t="b">
        <v>0</v>
      </c>
      <c r="H2" t="b">
        <v>0</v>
      </c>
      <c r="J2" s="10">
        <v>1.38E-12</v>
      </c>
      <c r="K2" s="13">
        <f t="shared" ref="K2:K26" si="0">LN(J2)</f>
        <v>-27.308937616759437</v>
      </c>
      <c r="L2" s="10">
        <v>3.8700000000000002E-13</v>
      </c>
      <c r="M2" s="13">
        <f t="shared" ref="M2:M28" si="1">LN(L2)</f>
        <v>-28.580351701880904</v>
      </c>
      <c r="N2" s="10">
        <v>3.8700000000000002E-13</v>
      </c>
      <c r="O2" s="13">
        <f>LN(N2)</f>
        <v>-28.580351701880904</v>
      </c>
      <c r="P2" s="14">
        <v>4.2599999999999998E-8</v>
      </c>
      <c r="Q2" s="13">
        <f>LN(P2)</f>
        <v>-16.971411583671088</v>
      </c>
    </row>
    <row r="3" spans="1:17">
      <c r="A3" s="1" t="s">
        <v>13</v>
      </c>
      <c r="B3" s="1" t="s">
        <v>41</v>
      </c>
      <c r="C3" s="1">
        <v>5.3300000000000001E-8</v>
      </c>
      <c r="D3" s="1" t="s">
        <v>22</v>
      </c>
      <c r="E3" s="1">
        <v>1177</v>
      </c>
      <c r="F3" s="1">
        <v>990</v>
      </c>
      <c r="G3" s="1" t="b">
        <v>0</v>
      </c>
      <c r="H3" s="1" t="b">
        <v>1</v>
      </c>
      <c r="J3" s="1">
        <v>5.3300000000000001E-8</v>
      </c>
      <c r="K3">
        <f t="shared" si="0"/>
        <v>-16.747329505774612</v>
      </c>
      <c r="L3" s="10">
        <v>1.38E-12</v>
      </c>
      <c r="M3" s="13">
        <f t="shared" si="1"/>
        <v>-27.308937616759437</v>
      </c>
      <c r="P3" s="1"/>
    </row>
    <row r="4" spans="1:17">
      <c r="A4" t="s">
        <v>13</v>
      </c>
      <c r="B4" t="s">
        <v>41</v>
      </c>
      <c r="C4">
        <v>8.65E-8</v>
      </c>
      <c r="D4" t="s">
        <v>16</v>
      </c>
      <c r="E4">
        <v>2261</v>
      </c>
      <c r="F4">
        <v>764</v>
      </c>
      <c r="G4" t="b">
        <v>0</v>
      </c>
      <c r="H4" t="b">
        <v>0</v>
      </c>
      <c r="J4">
        <v>6.0699999999999994E-8</v>
      </c>
      <c r="K4">
        <f t="shared" si="0"/>
        <v>-16.617322138880958</v>
      </c>
      <c r="L4" s="15">
        <v>4.2599999999999998E-8</v>
      </c>
      <c r="M4" s="13">
        <f t="shared" si="1"/>
        <v>-16.971411583671088</v>
      </c>
      <c r="P4" s="1"/>
    </row>
    <row r="5" spans="1:17">
      <c r="A5" t="s">
        <v>13</v>
      </c>
      <c r="B5" t="s">
        <v>41</v>
      </c>
      <c r="C5">
        <v>1.14E-7</v>
      </c>
      <c r="D5" t="s">
        <v>21</v>
      </c>
      <c r="E5">
        <v>2265</v>
      </c>
      <c r="F5">
        <v>766</v>
      </c>
      <c r="G5" t="b">
        <v>0</v>
      </c>
      <c r="H5" t="b">
        <v>0</v>
      </c>
      <c r="J5">
        <v>7.9899999999999994E-8</v>
      </c>
      <c r="K5">
        <f t="shared" si="0"/>
        <v>-16.342489984174183</v>
      </c>
      <c r="L5" s="1">
        <v>5.3300000000000001E-8</v>
      </c>
      <c r="M5" s="7">
        <f t="shared" si="1"/>
        <v>-16.747329505774612</v>
      </c>
    </row>
    <row r="6" spans="1:17">
      <c r="A6" t="s">
        <v>13</v>
      </c>
      <c r="B6" t="s">
        <v>41</v>
      </c>
      <c r="C6">
        <v>1.2100000000000001E-7</v>
      </c>
      <c r="D6" t="s">
        <v>19</v>
      </c>
      <c r="E6">
        <v>2263</v>
      </c>
      <c r="F6">
        <v>765</v>
      </c>
      <c r="G6" t="b">
        <v>0</v>
      </c>
      <c r="H6" t="b">
        <v>0</v>
      </c>
      <c r="J6">
        <v>8.65E-8</v>
      </c>
      <c r="K6">
        <f t="shared" si="0"/>
        <v>-16.263121423008577</v>
      </c>
      <c r="L6">
        <v>6.0699999999999994E-8</v>
      </c>
      <c r="M6" s="7">
        <f t="shared" si="1"/>
        <v>-16.617322138880958</v>
      </c>
    </row>
    <row r="7" spans="1:17">
      <c r="A7" t="s">
        <v>13</v>
      </c>
      <c r="B7" t="s">
        <v>41</v>
      </c>
      <c r="C7">
        <v>1.4600000000000001E-7</v>
      </c>
      <c r="D7" t="s">
        <v>18</v>
      </c>
      <c r="E7">
        <v>2263</v>
      </c>
      <c r="F7">
        <v>765</v>
      </c>
      <c r="G7" t="b">
        <v>0</v>
      </c>
      <c r="H7" t="b">
        <v>0</v>
      </c>
      <c r="J7">
        <v>9.4100000000000002E-8</v>
      </c>
      <c r="K7">
        <f t="shared" si="0"/>
        <v>-16.178907790355076</v>
      </c>
      <c r="L7">
        <v>7.9899999999999994E-8</v>
      </c>
      <c r="M7" s="7">
        <f t="shared" si="1"/>
        <v>-16.342489984174183</v>
      </c>
    </row>
    <row r="8" spans="1:17">
      <c r="A8" t="s">
        <v>13</v>
      </c>
      <c r="B8" t="s">
        <v>41</v>
      </c>
      <c r="C8">
        <v>1.4999999999999999E-7</v>
      </c>
      <c r="D8" t="s">
        <v>20</v>
      </c>
      <c r="E8">
        <v>2265</v>
      </c>
      <c r="F8">
        <v>766</v>
      </c>
      <c r="G8" t="b">
        <v>0</v>
      </c>
      <c r="H8" t="b">
        <v>0</v>
      </c>
      <c r="J8">
        <v>1.14E-7</v>
      </c>
      <c r="K8">
        <f t="shared" si="0"/>
        <v>-15.987067388551916</v>
      </c>
      <c r="L8">
        <v>8.65E-8</v>
      </c>
      <c r="M8" s="7">
        <f t="shared" si="1"/>
        <v>-16.263121423008577</v>
      </c>
    </row>
    <row r="9" spans="1:17">
      <c r="A9" t="s">
        <v>13</v>
      </c>
      <c r="B9" t="s">
        <v>41</v>
      </c>
      <c r="C9">
        <v>1.54E-7</v>
      </c>
      <c r="D9" t="s">
        <v>31</v>
      </c>
      <c r="E9">
        <v>2223</v>
      </c>
      <c r="F9">
        <v>3148</v>
      </c>
      <c r="G9" t="b">
        <v>0</v>
      </c>
      <c r="H9" t="b">
        <v>0</v>
      </c>
      <c r="J9">
        <v>1.2100000000000001E-7</v>
      </c>
      <c r="K9">
        <f t="shared" si="0"/>
        <v>-15.927475291349669</v>
      </c>
      <c r="L9">
        <v>9.4100000000000002E-8</v>
      </c>
      <c r="M9" s="7">
        <f t="shared" si="1"/>
        <v>-16.178907790355076</v>
      </c>
    </row>
    <row r="10" spans="1:17">
      <c r="A10" t="s">
        <v>13</v>
      </c>
      <c r="B10" t="s">
        <v>41</v>
      </c>
      <c r="C10">
        <v>1.5800000000000001E-7</v>
      </c>
      <c r="D10" t="s">
        <v>30</v>
      </c>
      <c r="E10">
        <v>2223</v>
      </c>
      <c r="F10">
        <v>3148</v>
      </c>
      <c r="G10" t="b">
        <v>0</v>
      </c>
      <c r="H10" t="b">
        <v>0</v>
      </c>
      <c r="J10">
        <v>1.4600000000000001E-7</v>
      </c>
      <c r="K10">
        <f t="shared" si="0"/>
        <v>-15.739659215238074</v>
      </c>
      <c r="L10">
        <v>1.14E-7</v>
      </c>
      <c r="M10" s="7">
        <f t="shared" si="1"/>
        <v>-15.987067388551916</v>
      </c>
    </row>
    <row r="11" spans="1:17">
      <c r="A11" t="s">
        <v>13</v>
      </c>
      <c r="B11" t="s">
        <v>41</v>
      </c>
      <c r="C11">
        <v>3.3299999999999998E-7</v>
      </c>
      <c r="D11" t="s">
        <v>15</v>
      </c>
      <c r="E11">
        <v>2249</v>
      </c>
      <c r="F11">
        <v>676</v>
      </c>
      <c r="G11" t="b">
        <v>0</v>
      </c>
      <c r="H11" t="b">
        <v>0</v>
      </c>
      <c r="J11">
        <v>1.4999999999999999E-7</v>
      </c>
      <c r="K11">
        <f t="shared" si="0"/>
        <v>-15.712630542850155</v>
      </c>
      <c r="L11">
        <v>1.2100000000000001E-7</v>
      </c>
      <c r="M11" s="7">
        <f t="shared" si="1"/>
        <v>-15.927475291349669</v>
      </c>
    </row>
    <row r="12" spans="1:17">
      <c r="A12" t="s">
        <v>13</v>
      </c>
      <c r="B12" t="s">
        <v>41</v>
      </c>
      <c r="C12">
        <v>3.9799999999999999E-7</v>
      </c>
      <c r="D12" t="s">
        <v>14</v>
      </c>
      <c r="E12">
        <v>2186</v>
      </c>
      <c r="F12">
        <v>667</v>
      </c>
      <c r="G12" t="b">
        <v>0</v>
      </c>
      <c r="H12" t="b">
        <v>0</v>
      </c>
      <c r="J12">
        <v>1.54E-7</v>
      </c>
      <c r="K12">
        <f t="shared" si="0"/>
        <v>-15.686313234532783</v>
      </c>
      <c r="L12">
        <v>1.4600000000000001E-7</v>
      </c>
      <c r="M12" s="7">
        <f t="shared" si="1"/>
        <v>-15.739659215238074</v>
      </c>
    </row>
    <row r="13" spans="1:17">
      <c r="A13" t="s">
        <v>13</v>
      </c>
      <c r="B13" t="s">
        <v>41</v>
      </c>
      <c r="C13">
        <v>4.7300000000000001E-7</v>
      </c>
      <c r="D13" t="s">
        <v>17</v>
      </c>
      <c r="E13">
        <v>2261</v>
      </c>
      <c r="F13">
        <v>764</v>
      </c>
      <c r="G13" t="b">
        <v>0</v>
      </c>
      <c r="H13" t="b">
        <v>0</v>
      </c>
      <c r="J13">
        <v>1.5800000000000001E-7</v>
      </c>
      <c r="K13">
        <f t="shared" si="0"/>
        <v>-15.660670803919444</v>
      </c>
      <c r="L13">
        <v>1.4999999999999999E-7</v>
      </c>
      <c r="M13" s="7">
        <f t="shared" si="1"/>
        <v>-15.712630542850155</v>
      </c>
    </row>
    <row r="14" spans="1:17">
      <c r="A14" s="2" t="s">
        <v>13</v>
      </c>
      <c r="B14" s="2" t="s">
        <v>41</v>
      </c>
      <c r="C14" s="2">
        <v>9.3099999999999996E-7</v>
      </c>
      <c r="D14" s="2" t="s">
        <v>27</v>
      </c>
      <c r="E14" s="2">
        <v>1259</v>
      </c>
      <c r="F14" s="2">
        <v>2493</v>
      </c>
      <c r="G14" s="2" t="b">
        <v>1</v>
      </c>
      <c r="H14" s="2" t="b">
        <v>0</v>
      </c>
      <c r="J14">
        <v>1.6E-7</v>
      </c>
      <c r="K14">
        <f t="shared" si="0"/>
        <v>-15.648092021712584</v>
      </c>
      <c r="L14">
        <v>1.54E-7</v>
      </c>
      <c r="M14" s="7">
        <f t="shared" si="1"/>
        <v>-15.686313234532783</v>
      </c>
    </row>
    <row r="15" spans="1:17">
      <c r="A15" t="s">
        <v>13</v>
      </c>
      <c r="B15" t="s">
        <v>41</v>
      </c>
      <c r="C15">
        <v>1.1200000000000001E-6</v>
      </c>
      <c r="D15" t="s">
        <v>32</v>
      </c>
      <c r="E15">
        <v>2063</v>
      </c>
      <c r="F15">
        <v>3159</v>
      </c>
      <c r="G15" t="b">
        <v>0</v>
      </c>
      <c r="H15" t="b">
        <v>0</v>
      </c>
      <c r="J15">
        <v>2.72E-7</v>
      </c>
      <c r="K15">
        <f t="shared" si="0"/>
        <v>-15.117463770650414</v>
      </c>
      <c r="L15">
        <v>1.5800000000000001E-7</v>
      </c>
      <c r="M15" s="7">
        <f t="shared" si="1"/>
        <v>-15.660670803919444</v>
      </c>
    </row>
    <row r="16" spans="1:17">
      <c r="A16" t="s">
        <v>7</v>
      </c>
      <c r="B16" t="s">
        <v>41</v>
      </c>
      <c r="C16">
        <v>3.8700000000000002E-13</v>
      </c>
      <c r="D16" t="s">
        <v>34</v>
      </c>
      <c r="E16">
        <v>1542</v>
      </c>
      <c r="F16">
        <v>3804</v>
      </c>
      <c r="G16" t="b">
        <v>0</v>
      </c>
      <c r="H16" t="b">
        <v>0</v>
      </c>
      <c r="J16">
        <v>3.3299999999999998E-7</v>
      </c>
      <c r="K16">
        <f t="shared" si="0"/>
        <v>-14.915123346965967</v>
      </c>
      <c r="L16">
        <v>1.6E-7</v>
      </c>
      <c r="M16" s="7">
        <f t="shared" si="1"/>
        <v>-15.648092021712584</v>
      </c>
    </row>
    <row r="17" spans="1:15">
      <c r="A17" s="1" t="s">
        <v>7</v>
      </c>
      <c r="B17" s="1" t="s">
        <v>41</v>
      </c>
      <c r="C17" s="1">
        <v>4.2599999999999998E-8</v>
      </c>
      <c r="D17" s="1" t="s">
        <v>9</v>
      </c>
      <c r="E17" s="1">
        <v>1283</v>
      </c>
      <c r="F17" s="1">
        <v>546</v>
      </c>
      <c r="G17" s="1" t="b">
        <v>0</v>
      </c>
      <c r="H17" s="1" t="b">
        <v>1</v>
      </c>
      <c r="J17" s="1">
        <v>3.3599999999999999E-7</v>
      </c>
      <c r="K17">
        <f t="shared" si="0"/>
        <v>-14.906154676983206</v>
      </c>
      <c r="L17">
        <v>2.72E-7</v>
      </c>
      <c r="M17" s="7">
        <f t="shared" si="1"/>
        <v>-15.117463770650414</v>
      </c>
    </row>
    <row r="18" spans="1:15">
      <c r="A18" t="s">
        <v>7</v>
      </c>
      <c r="B18" t="s">
        <v>41</v>
      </c>
      <c r="C18">
        <v>6.0699999999999994E-8</v>
      </c>
      <c r="D18" t="s">
        <v>29</v>
      </c>
      <c r="E18">
        <v>22271</v>
      </c>
      <c r="F18">
        <v>2500</v>
      </c>
      <c r="G18" t="b">
        <v>0</v>
      </c>
      <c r="H18" t="b">
        <v>0</v>
      </c>
      <c r="J18" s="1">
        <v>3.46E-7</v>
      </c>
      <c r="K18">
        <f t="shared" si="0"/>
        <v>-14.876827061888687</v>
      </c>
      <c r="L18">
        <v>3.3299999999999998E-7</v>
      </c>
      <c r="M18" s="7">
        <f t="shared" si="1"/>
        <v>-14.915123346965967</v>
      </c>
    </row>
    <row r="19" spans="1:15">
      <c r="A19" t="s">
        <v>7</v>
      </c>
      <c r="B19" t="s">
        <v>41</v>
      </c>
      <c r="C19">
        <v>9.4100000000000002E-8</v>
      </c>
      <c r="D19" t="s">
        <v>28</v>
      </c>
      <c r="E19">
        <v>22271</v>
      </c>
      <c r="F19">
        <v>2500</v>
      </c>
      <c r="G19" t="b">
        <v>0</v>
      </c>
      <c r="H19" t="b">
        <v>0</v>
      </c>
      <c r="J19">
        <v>3.6800000000000001E-7</v>
      </c>
      <c r="K19">
        <f t="shared" si="0"/>
        <v>-14.815182898777481</v>
      </c>
      <c r="L19" s="1">
        <v>3.3599999999999999E-7</v>
      </c>
      <c r="M19" s="7">
        <f t="shared" si="1"/>
        <v>-14.906154676983206</v>
      </c>
    </row>
    <row r="20" spans="1:15">
      <c r="A20" s="1" t="s">
        <v>7</v>
      </c>
      <c r="B20" s="1" t="s">
        <v>41</v>
      </c>
      <c r="C20" s="1">
        <v>3.3599999999999999E-7</v>
      </c>
      <c r="D20" s="1" t="s">
        <v>10</v>
      </c>
      <c r="E20" s="1">
        <v>1000</v>
      </c>
      <c r="F20" s="1">
        <v>548</v>
      </c>
      <c r="G20" s="1" t="b">
        <v>0</v>
      </c>
      <c r="H20" s="1" t="b">
        <v>1</v>
      </c>
      <c r="J20">
        <v>3.96E-7</v>
      </c>
      <c r="K20">
        <f t="shared" si="0"/>
        <v>-14.741851625691931</v>
      </c>
      <c r="L20" s="1">
        <v>3.46E-7</v>
      </c>
      <c r="M20" s="7">
        <f t="shared" si="1"/>
        <v>-14.876827061888687</v>
      </c>
    </row>
    <row r="21" spans="1:15">
      <c r="A21" s="1" t="s">
        <v>7</v>
      </c>
      <c r="B21" s="1" t="s">
        <v>41</v>
      </c>
      <c r="C21" s="1">
        <v>3.46E-7</v>
      </c>
      <c r="D21" s="1" t="s">
        <v>36</v>
      </c>
      <c r="E21" s="1">
        <v>1830</v>
      </c>
      <c r="F21" s="1">
        <v>8002</v>
      </c>
      <c r="G21" s="1" t="b">
        <v>0</v>
      </c>
      <c r="H21" s="1" t="b">
        <v>1</v>
      </c>
      <c r="J21">
        <v>3.9799999999999999E-7</v>
      </c>
      <c r="K21">
        <f t="shared" si="0"/>
        <v>-14.736813831661973</v>
      </c>
      <c r="L21">
        <v>3.6800000000000001E-7</v>
      </c>
      <c r="M21" s="7">
        <f t="shared" si="1"/>
        <v>-14.815182898777481</v>
      </c>
    </row>
    <row r="22" spans="1:15">
      <c r="A22" t="s">
        <v>7</v>
      </c>
      <c r="B22" t="s">
        <v>41</v>
      </c>
      <c r="C22">
        <v>1.72E-6</v>
      </c>
      <c r="D22" t="s">
        <v>35</v>
      </c>
      <c r="E22">
        <v>2216</v>
      </c>
      <c r="F22">
        <v>3809</v>
      </c>
      <c r="G22" t="b">
        <v>0</v>
      </c>
      <c r="H22" t="b">
        <v>0</v>
      </c>
      <c r="J22">
        <v>4.7300000000000001E-7</v>
      </c>
      <c r="K22">
        <f t="shared" si="0"/>
        <v>-14.564170448454478</v>
      </c>
      <c r="L22">
        <v>3.96E-7</v>
      </c>
      <c r="M22" s="7">
        <f t="shared" si="1"/>
        <v>-14.741851625691931</v>
      </c>
    </row>
    <row r="23" spans="1:15">
      <c r="A23" t="s">
        <v>11</v>
      </c>
      <c r="B23" t="s">
        <v>41</v>
      </c>
      <c r="C23">
        <v>7.9899999999999994E-8</v>
      </c>
      <c r="D23" t="s">
        <v>24</v>
      </c>
      <c r="E23">
        <v>632</v>
      </c>
      <c r="F23">
        <v>990</v>
      </c>
      <c r="G23" t="b">
        <v>0</v>
      </c>
      <c r="H23" t="b">
        <v>0</v>
      </c>
      <c r="J23">
        <v>6.06E-7</v>
      </c>
      <c r="K23">
        <f t="shared" si="0"/>
        <v>-14.316385850877097</v>
      </c>
      <c r="L23">
        <v>3.9799999999999999E-7</v>
      </c>
      <c r="M23" s="7">
        <f t="shared" si="1"/>
        <v>-14.736813831661973</v>
      </c>
      <c r="N23" t="s">
        <v>48</v>
      </c>
      <c r="O23" t="s">
        <v>48</v>
      </c>
    </row>
    <row r="24" spans="1:15">
      <c r="A24" t="s">
        <v>11</v>
      </c>
      <c r="B24" t="s">
        <v>41</v>
      </c>
      <c r="C24">
        <v>1.6E-7</v>
      </c>
      <c r="D24" t="s">
        <v>12</v>
      </c>
      <c r="E24">
        <v>17931</v>
      </c>
      <c r="F24">
        <v>638</v>
      </c>
      <c r="G24" t="b">
        <v>0</v>
      </c>
      <c r="H24" t="b">
        <v>0</v>
      </c>
      <c r="J24" s="2">
        <v>9.3099999999999996E-7</v>
      </c>
      <c r="K24">
        <f t="shared" si="0"/>
        <v>-13.887006559669343</v>
      </c>
      <c r="L24">
        <v>4.7300000000000001E-7</v>
      </c>
      <c r="M24" s="7">
        <f t="shared" si="1"/>
        <v>-14.564170448454478</v>
      </c>
    </row>
    <row r="25" spans="1:15">
      <c r="A25" t="s">
        <v>11</v>
      </c>
      <c r="B25" t="s">
        <v>41</v>
      </c>
      <c r="C25">
        <v>3.96E-7</v>
      </c>
      <c r="D25" t="s">
        <v>12</v>
      </c>
      <c r="E25">
        <v>17931</v>
      </c>
      <c r="F25">
        <v>638</v>
      </c>
      <c r="G25" t="b">
        <v>0</v>
      </c>
      <c r="H25" t="b">
        <v>0</v>
      </c>
      <c r="J25" s="6">
        <v>1.1200000000000001E-6</v>
      </c>
      <c r="K25">
        <f t="shared" si="0"/>
        <v>-13.70218187265727</v>
      </c>
      <c r="L25">
        <v>6.06E-7</v>
      </c>
      <c r="M25" s="7">
        <f t="shared" si="1"/>
        <v>-14.316385850877097</v>
      </c>
    </row>
    <row r="26" spans="1:15">
      <c r="A26" t="s">
        <v>11</v>
      </c>
      <c r="B26" t="s">
        <v>41</v>
      </c>
      <c r="C26">
        <v>6.06E-7</v>
      </c>
      <c r="D26" t="s">
        <v>23</v>
      </c>
      <c r="E26">
        <v>632</v>
      </c>
      <c r="F26">
        <v>990</v>
      </c>
      <c r="G26" t="b">
        <v>0</v>
      </c>
      <c r="H26" t="b">
        <v>0</v>
      </c>
      <c r="J26" s="6">
        <v>1.72E-6</v>
      </c>
      <c r="K26">
        <f t="shared" si="0"/>
        <v>-13.273186267138913</v>
      </c>
      <c r="L26" s="2">
        <v>9.3099999999999996E-7</v>
      </c>
      <c r="M26" s="7">
        <f t="shared" si="1"/>
        <v>-13.887006559669343</v>
      </c>
    </row>
    <row r="27" spans="1:15">
      <c r="A27" t="s">
        <v>25</v>
      </c>
      <c r="B27" t="s">
        <v>41</v>
      </c>
      <c r="C27">
        <v>2.72E-7</v>
      </c>
      <c r="D27" t="s">
        <v>37</v>
      </c>
      <c r="E27">
        <v>1295</v>
      </c>
      <c r="F27">
        <v>8054</v>
      </c>
      <c r="G27" t="b">
        <v>0</v>
      </c>
      <c r="H27" t="b">
        <v>0</v>
      </c>
      <c r="L27">
        <v>1.1200000000000001E-6</v>
      </c>
      <c r="M27" s="7">
        <f t="shared" si="1"/>
        <v>-13.70218187265727</v>
      </c>
    </row>
    <row r="28" spans="1:15">
      <c r="A28" t="s">
        <v>25</v>
      </c>
      <c r="B28" t="s">
        <v>41</v>
      </c>
      <c r="C28">
        <v>3.6800000000000001E-7</v>
      </c>
      <c r="D28" t="s">
        <v>26</v>
      </c>
      <c r="E28">
        <v>1298</v>
      </c>
      <c r="F28">
        <v>2050</v>
      </c>
      <c r="G28" t="b">
        <v>0</v>
      </c>
      <c r="H28" t="b">
        <v>0</v>
      </c>
      <c r="J28" s="16">
        <f>AVERAGE(J3:J26)</f>
        <v>3.6152083333333338E-7</v>
      </c>
      <c r="K28">
        <f>AVERAGE(K3:K26)</f>
        <v>-15.265142814656862</v>
      </c>
      <c r="L28">
        <v>1.72E-6</v>
      </c>
      <c r="M28" s="7">
        <f t="shared" si="1"/>
        <v>-13.273186267138913</v>
      </c>
      <c r="N28" t="s">
        <v>48</v>
      </c>
      <c r="O28" t="s">
        <v>48</v>
      </c>
    </row>
  </sheetData>
  <sortState ref="L2:M28">
    <sortCondition ref="L2:L2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topLeftCell="B1" workbookViewId="0">
      <selection activeCell="J29" sqref="J29"/>
    </sheetView>
  </sheetViews>
  <sheetFormatPr defaultRowHeight="15"/>
  <cols>
    <col min="1" max="1" width="9" bestFit="1" customWidth="1"/>
    <col min="10" max="10" width="12" bestFit="1" customWidth="1"/>
    <col min="12" max="12" width="12" bestFit="1" customWidth="1"/>
    <col min="14" max="14" width="10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</v>
      </c>
      <c r="H1" t="s">
        <v>6</v>
      </c>
      <c r="J1" t="s">
        <v>58</v>
      </c>
      <c r="K1" t="s">
        <v>59</v>
      </c>
      <c r="L1" t="s">
        <v>61</v>
      </c>
      <c r="M1" t="s">
        <v>62</v>
      </c>
      <c r="N1" t="s">
        <v>63</v>
      </c>
      <c r="O1" t="s">
        <v>64</v>
      </c>
    </row>
    <row r="2" spans="1:15">
      <c r="A2" t="s">
        <v>13</v>
      </c>
      <c r="B2" t="s">
        <v>42</v>
      </c>
      <c r="C2">
        <v>8.5300000000000003E-7</v>
      </c>
      <c r="D2" t="s">
        <v>20</v>
      </c>
      <c r="E2">
        <v>2265</v>
      </c>
      <c r="F2">
        <v>766</v>
      </c>
      <c r="G2" t="b">
        <v>0</v>
      </c>
      <c r="H2" t="b">
        <v>0</v>
      </c>
      <c r="J2">
        <v>4.8299999999999997E-7</v>
      </c>
      <c r="K2">
        <f t="shared" ref="K2:K27" si="0">LN(J2)</f>
        <v>-14.543249183293838</v>
      </c>
      <c r="L2">
        <v>5.3000000000000001E-6</v>
      </c>
      <c r="M2">
        <f>LN(L2)</f>
        <v>-12.147803737406198</v>
      </c>
    </row>
    <row r="3" spans="1:15">
      <c r="A3" s="2" t="s">
        <v>13</v>
      </c>
      <c r="B3" s="2" t="s">
        <v>42</v>
      </c>
      <c r="C3" s="2">
        <v>1.7999999999999999E-6</v>
      </c>
      <c r="D3" s="2" t="s">
        <v>27</v>
      </c>
      <c r="E3" s="2">
        <v>1259</v>
      </c>
      <c r="F3" s="2">
        <v>2493</v>
      </c>
      <c r="G3" s="2" t="b">
        <v>1</v>
      </c>
      <c r="H3" s="2" t="b">
        <v>0</v>
      </c>
      <c r="J3">
        <v>8.5300000000000003E-7</v>
      </c>
      <c r="K3">
        <f t="shared" si="0"/>
        <v>-13.974506289454732</v>
      </c>
      <c r="L3">
        <v>1.0200000000000001E-5</v>
      </c>
      <c r="M3">
        <f>LN(L3)</f>
        <v>-11.493122837674049</v>
      </c>
    </row>
    <row r="4" spans="1:15">
      <c r="A4" t="s">
        <v>13</v>
      </c>
      <c r="B4" t="s">
        <v>42</v>
      </c>
      <c r="C4">
        <v>1.9199999999999998E-6</v>
      </c>
      <c r="D4" t="s">
        <v>18</v>
      </c>
      <c r="E4">
        <v>2263</v>
      </c>
      <c r="F4">
        <v>765</v>
      </c>
      <c r="G4" t="b">
        <v>0</v>
      </c>
      <c r="H4" t="b">
        <v>0</v>
      </c>
      <c r="J4">
        <v>8.9299999999999996E-7</v>
      </c>
      <c r="K4">
        <f t="shared" si="0"/>
        <v>-13.928679256069913</v>
      </c>
    </row>
    <row r="5" spans="1:15">
      <c r="A5" t="s">
        <v>13</v>
      </c>
      <c r="B5" t="s">
        <v>42</v>
      </c>
      <c r="C5">
        <v>1.9999999999999999E-6</v>
      </c>
      <c r="D5" t="s">
        <v>17</v>
      </c>
      <c r="E5">
        <v>2261</v>
      </c>
      <c r="F5">
        <v>764</v>
      </c>
      <c r="G5" t="b">
        <v>0</v>
      </c>
      <c r="H5" t="b">
        <v>0</v>
      </c>
      <c r="J5" s="1">
        <v>1.3799999999999999E-6</v>
      </c>
      <c r="K5">
        <f t="shared" si="0"/>
        <v>-13.493427058795161</v>
      </c>
      <c r="L5" s="13">
        <v>8.3900000000000001E-4</v>
      </c>
      <c r="M5" s="10">
        <f t="shared" ref="M5" si="1">LN(L5)</f>
        <v>-7.0832998514970678</v>
      </c>
      <c r="N5" s="6"/>
    </row>
    <row r="6" spans="1:15">
      <c r="A6" t="s">
        <v>13</v>
      </c>
      <c r="B6" t="s">
        <v>42</v>
      </c>
      <c r="C6">
        <v>2.04E-6</v>
      </c>
      <c r="D6" t="s">
        <v>16</v>
      </c>
      <c r="E6">
        <v>2261</v>
      </c>
      <c r="F6">
        <v>764</v>
      </c>
      <c r="G6" t="b">
        <v>0</v>
      </c>
      <c r="H6" t="b">
        <v>0</v>
      </c>
      <c r="J6" s="2">
        <v>1.7999999999999999E-6</v>
      </c>
      <c r="K6">
        <f t="shared" si="0"/>
        <v>-13.227723893062155</v>
      </c>
    </row>
    <row r="7" spans="1:15">
      <c r="A7" s="1" t="s">
        <v>13</v>
      </c>
      <c r="B7" s="1" t="s">
        <v>42</v>
      </c>
      <c r="C7" s="1">
        <v>2.3499999999999999E-6</v>
      </c>
      <c r="D7" s="1" t="s">
        <v>22</v>
      </c>
      <c r="E7" s="1">
        <v>1177</v>
      </c>
      <c r="F7" s="1">
        <v>990</v>
      </c>
      <c r="G7" s="1" t="b">
        <v>0</v>
      </c>
      <c r="H7" s="1" t="b">
        <v>1</v>
      </c>
      <c r="J7">
        <v>1.9199999999999998E-6</v>
      </c>
      <c r="K7">
        <f t="shared" si="0"/>
        <v>-13.163185371924584</v>
      </c>
    </row>
    <row r="8" spans="1:15">
      <c r="A8" t="s">
        <v>13</v>
      </c>
      <c r="B8" t="s">
        <v>42</v>
      </c>
      <c r="C8">
        <v>3.0599999999999999E-6</v>
      </c>
      <c r="D8" t="s">
        <v>21</v>
      </c>
      <c r="E8">
        <v>2265</v>
      </c>
      <c r="F8">
        <v>766</v>
      </c>
      <c r="G8" t="b">
        <v>0</v>
      </c>
      <c r="H8" t="b">
        <v>0</v>
      </c>
      <c r="J8">
        <v>1.9999999999999999E-6</v>
      </c>
      <c r="K8">
        <f t="shared" si="0"/>
        <v>-13.122363377404328</v>
      </c>
    </row>
    <row r="9" spans="1:15">
      <c r="A9" t="s">
        <v>13</v>
      </c>
      <c r="B9" t="s">
        <v>42</v>
      </c>
      <c r="C9">
        <v>3.23E-6</v>
      </c>
      <c r="D9" t="s">
        <v>19</v>
      </c>
      <c r="E9">
        <v>2263</v>
      </c>
      <c r="F9">
        <v>765</v>
      </c>
      <c r="G9" t="b">
        <v>0</v>
      </c>
      <c r="H9" t="b">
        <v>0</v>
      </c>
      <c r="J9">
        <v>2.04E-6</v>
      </c>
      <c r="K9">
        <f t="shared" si="0"/>
        <v>-13.102560750108148</v>
      </c>
      <c r="L9">
        <f>AVERAGE(L2:L3)</f>
        <v>7.7500000000000003E-6</v>
      </c>
      <c r="M9">
        <f>AVERAGE(M2:M3)</f>
        <v>-11.820463287540123</v>
      </c>
    </row>
    <row r="10" spans="1:15">
      <c r="A10" t="s">
        <v>13</v>
      </c>
      <c r="B10" t="s">
        <v>42</v>
      </c>
      <c r="C10">
        <v>4.4800000000000003E-6</v>
      </c>
      <c r="D10" t="s">
        <v>31</v>
      </c>
      <c r="E10">
        <v>2223</v>
      </c>
      <c r="F10">
        <v>3148</v>
      </c>
      <c r="G10" t="b">
        <v>0</v>
      </c>
      <c r="H10" t="b">
        <v>0</v>
      </c>
      <c r="J10" s="1">
        <v>2.3499999999999999E-6</v>
      </c>
      <c r="K10">
        <f t="shared" si="0"/>
        <v>-12.961095229808206</v>
      </c>
    </row>
    <row r="11" spans="1:15">
      <c r="A11" t="s">
        <v>13</v>
      </c>
      <c r="B11" t="s">
        <v>42</v>
      </c>
      <c r="C11">
        <v>5.4099999999999999E-6</v>
      </c>
      <c r="D11" t="s">
        <v>32</v>
      </c>
      <c r="E11">
        <v>2063</v>
      </c>
      <c r="F11">
        <v>3159</v>
      </c>
      <c r="G11" t="b">
        <v>0</v>
      </c>
      <c r="H11" t="b">
        <v>0</v>
      </c>
      <c r="J11">
        <v>2.4200000000000001E-6</v>
      </c>
      <c r="K11">
        <f t="shared" si="0"/>
        <v>-12.931743017795679</v>
      </c>
    </row>
    <row r="12" spans="1:15">
      <c r="A12" t="s">
        <v>13</v>
      </c>
      <c r="B12" t="s">
        <v>42</v>
      </c>
      <c r="C12">
        <v>5.9599999999999997E-6</v>
      </c>
      <c r="D12" t="s">
        <v>30</v>
      </c>
      <c r="E12">
        <v>2223</v>
      </c>
      <c r="F12">
        <v>3148</v>
      </c>
      <c r="G12" t="b">
        <v>0</v>
      </c>
      <c r="H12" t="b">
        <v>0</v>
      </c>
      <c r="J12">
        <v>2.4499999999999998E-6</v>
      </c>
      <c r="K12">
        <f t="shared" si="0"/>
        <v>-12.919422533407639</v>
      </c>
    </row>
    <row r="13" spans="1:15">
      <c r="A13" t="s">
        <v>13</v>
      </c>
      <c r="B13" t="s">
        <v>42</v>
      </c>
      <c r="C13">
        <v>1.22E-5</v>
      </c>
      <c r="D13" t="s">
        <v>15</v>
      </c>
      <c r="E13">
        <v>2249</v>
      </c>
      <c r="F13">
        <v>676</v>
      </c>
      <c r="G13" t="b">
        <v>0</v>
      </c>
      <c r="H13" t="b">
        <v>0</v>
      </c>
      <c r="J13" s="1">
        <v>2.5000000000000002E-6</v>
      </c>
      <c r="K13">
        <f t="shared" si="0"/>
        <v>-12.899219826090119</v>
      </c>
    </row>
    <row r="14" spans="1:15">
      <c r="A14" t="s">
        <v>13</v>
      </c>
      <c r="B14" t="s">
        <v>42</v>
      </c>
      <c r="C14">
        <v>1.33E-5</v>
      </c>
      <c r="D14" t="s">
        <v>14</v>
      </c>
      <c r="E14">
        <v>2186</v>
      </c>
      <c r="F14">
        <v>667</v>
      </c>
      <c r="G14" t="b">
        <v>0</v>
      </c>
      <c r="H14" t="b">
        <v>0</v>
      </c>
      <c r="J14">
        <v>2.5600000000000001E-6</v>
      </c>
      <c r="K14">
        <f t="shared" si="0"/>
        <v>-12.875503299472802</v>
      </c>
    </row>
    <row r="15" spans="1:15">
      <c r="A15" t="s">
        <v>13</v>
      </c>
      <c r="B15" t="s">
        <v>42</v>
      </c>
      <c r="C15">
        <v>1.8499999999999999E-5</v>
      </c>
      <c r="D15" t="s">
        <v>33</v>
      </c>
      <c r="E15">
        <v>2201</v>
      </c>
      <c r="F15">
        <v>3319</v>
      </c>
      <c r="G15" t="b">
        <v>0</v>
      </c>
      <c r="H15" t="b">
        <v>0</v>
      </c>
      <c r="J15">
        <v>3.0599999999999999E-6</v>
      </c>
      <c r="K15">
        <f t="shared" si="0"/>
        <v>-12.697095641999985</v>
      </c>
    </row>
    <row r="16" spans="1:15">
      <c r="A16" t="s">
        <v>7</v>
      </c>
      <c r="B16" t="s">
        <v>42</v>
      </c>
      <c r="C16">
        <v>8.9299999999999996E-7</v>
      </c>
      <c r="D16" t="s">
        <v>29</v>
      </c>
      <c r="E16">
        <v>22271</v>
      </c>
      <c r="F16">
        <v>2500</v>
      </c>
      <c r="G16" t="b">
        <v>0</v>
      </c>
      <c r="H16" t="b">
        <v>0</v>
      </c>
      <c r="J16">
        <v>3.23E-6</v>
      </c>
      <c r="K16">
        <f t="shared" si="0"/>
        <v>-12.643028420729708</v>
      </c>
    </row>
    <row r="17" spans="1:15">
      <c r="A17" s="1" t="s">
        <v>7</v>
      </c>
      <c r="B17" s="1" t="s">
        <v>42</v>
      </c>
      <c r="C17" s="1">
        <v>1.3799999999999999E-6</v>
      </c>
      <c r="D17" s="1" t="s">
        <v>9</v>
      </c>
      <c r="E17" s="1">
        <v>1283</v>
      </c>
      <c r="F17" s="1">
        <v>546</v>
      </c>
      <c r="G17" s="1" t="b">
        <v>0</v>
      </c>
      <c r="H17" s="1" t="b">
        <v>1</v>
      </c>
      <c r="J17">
        <v>4.4800000000000003E-6</v>
      </c>
      <c r="K17">
        <f t="shared" si="0"/>
        <v>-12.31588751153738</v>
      </c>
    </row>
    <row r="18" spans="1:15">
      <c r="A18" t="s">
        <v>7</v>
      </c>
      <c r="B18" t="s">
        <v>42</v>
      </c>
      <c r="C18">
        <v>2.4499999999999998E-6</v>
      </c>
      <c r="D18" t="s">
        <v>28</v>
      </c>
      <c r="E18">
        <v>22271</v>
      </c>
      <c r="F18">
        <v>2500</v>
      </c>
      <c r="G18" t="b">
        <v>0</v>
      </c>
      <c r="H18" t="b">
        <v>0</v>
      </c>
      <c r="J18">
        <v>5.3000000000000001E-6</v>
      </c>
      <c r="K18">
        <f t="shared" si="0"/>
        <v>-12.147803737406198</v>
      </c>
      <c r="L18" t="s">
        <v>48</v>
      </c>
      <c r="M18" t="s">
        <v>48</v>
      </c>
    </row>
    <row r="19" spans="1:15">
      <c r="A19" s="1" t="s">
        <v>7</v>
      </c>
      <c r="B19" s="1" t="s">
        <v>42</v>
      </c>
      <c r="C19" s="1">
        <v>2.5000000000000002E-6</v>
      </c>
      <c r="D19" s="1" t="s">
        <v>10</v>
      </c>
      <c r="E19" s="1">
        <v>1000</v>
      </c>
      <c r="F19" s="1">
        <v>548</v>
      </c>
      <c r="G19" s="1" t="b">
        <v>0</v>
      </c>
      <c r="H19" s="1" t="b">
        <v>1</v>
      </c>
      <c r="J19">
        <v>5.4099999999999999E-6</v>
      </c>
      <c r="K19">
        <f t="shared" si="0"/>
        <v>-12.127261465105883</v>
      </c>
    </row>
    <row r="20" spans="1:15">
      <c r="A20" t="s">
        <v>7</v>
      </c>
      <c r="B20" t="s">
        <v>42</v>
      </c>
      <c r="C20">
        <v>1.26E-5</v>
      </c>
      <c r="D20" t="s">
        <v>34</v>
      </c>
      <c r="E20">
        <v>1542</v>
      </c>
      <c r="F20">
        <v>3804</v>
      </c>
      <c r="G20" t="b">
        <v>0</v>
      </c>
      <c r="H20" t="b">
        <v>0</v>
      </c>
      <c r="J20">
        <v>5.9599999999999997E-6</v>
      </c>
      <c r="K20">
        <f t="shared" si="0"/>
        <v>-12.030440076887016</v>
      </c>
    </row>
    <row r="21" spans="1:15">
      <c r="A21" s="1" t="s">
        <v>7</v>
      </c>
      <c r="B21" s="1" t="s">
        <v>42</v>
      </c>
      <c r="C21" s="1">
        <v>1.98E-5</v>
      </c>
      <c r="D21" s="1" t="s">
        <v>36</v>
      </c>
      <c r="E21" s="1">
        <v>1830</v>
      </c>
      <c r="F21" s="1">
        <v>8002</v>
      </c>
      <c r="G21" s="1" t="b">
        <v>0</v>
      </c>
      <c r="H21" s="1" t="b">
        <v>1</v>
      </c>
      <c r="J21">
        <v>1.0200000000000001E-5</v>
      </c>
      <c r="K21">
        <f t="shared" si="0"/>
        <v>-11.493122837674049</v>
      </c>
    </row>
    <row r="22" spans="1:15">
      <c r="A22" t="s">
        <v>7</v>
      </c>
      <c r="B22" t="s">
        <v>42</v>
      </c>
      <c r="C22">
        <v>8.3900000000000001E-4</v>
      </c>
      <c r="D22" t="s">
        <v>35</v>
      </c>
      <c r="E22">
        <v>2216</v>
      </c>
      <c r="F22">
        <v>3809</v>
      </c>
      <c r="G22" t="b">
        <v>0</v>
      </c>
      <c r="H22" t="b">
        <v>0</v>
      </c>
      <c r="J22" s="6">
        <v>1.06E-5</v>
      </c>
      <c r="K22">
        <f t="shared" si="0"/>
        <v>-11.454656556846253</v>
      </c>
    </row>
    <row r="23" spans="1:15">
      <c r="A23" t="s">
        <v>11</v>
      </c>
      <c r="B23" t="s">
        <v>42</v>
      </c>
      <c r="C23">
        <v>4.8299999999999997E-7</v>
      </c>
      <c r="D23" t="s">
        <v>24</v>
      </c>
      <c r="E23">
        <v>632</v>
      </c>
      <c r="F23">
        <v>990</v>
      </c>
      <c r="G23" t="b">
        <v>0</v>
      </c>
      <c r="H23" t="b">
        <v>0</v>
      </c>
      <c r="J23">
        <v>1.22E-5</v>
      </c>
      <c r="K23">
        <f t="shared" si="0"/>
        <v>-11.314074606225063</v>
      </c>
      <c r="L23" t="s">
        <v>48</v>
      </c>
      <c r="M23" t="s">
        <v>48</v>
      </c>
      <c r="N23" t="s">
        <v>48</v>
      </c>
      <c r="O23" t="s">
        <v>48</v>
      </c>
    </row>
    <row r="24" spans="1:15">
      <c r="A24" t="s">
        <v>11</v>
      </c>
      <c r="B24" t="s">
        <v>42</v>
      </c>
      <c r="C24">
        <v>2.4200000000000001E-6</v>
      </c>
      <c r="D24" t="s">
        <v>12</v>
      </c>
      <c r="E24">
        <v>17931</v>
      </c>
      <c r="F24">
        <v>638</v>
      </c>
      <c r="G24" t="b">
        <v>0</v>
      </c>
      <c r="H24" t="b">
        <v>0</v>
      </c>
      <c r="J24">
        <v>1.26E-5</v>
      </c>
      <c r="K24">
        <f t="shared" si="0"/>
        <v>-11.281813744006842</v>
      </c>
    </row>
    <row r="25" spans="1:15">
      <c r="A25" t="s">
        <v>11</v>
      </c>
      <c r="B25" t="s">
        <v>42</v>
      </c>
      <c r="C25">
        <v>2.5600000000000001E-6</v>
      </c>
      <c r="D25" t="s">
        <v>23</v>
      </c>
      <c r="E25">
        <v>632</v>
      </c>
      <c r="F25">
        <v>990</v>
      </c>
      <c r="G25" t="b">
        <v>0</v>
      </c>
      <c r="H25" t="b">
        <v>0</v>
      </c>
      <c r="J25">
        <v>1.33E-5</v>
      </c>
      <c r="K25">
        <f t="shared" si="0"/>
        <v>-11.227746522736567</v>
      </c>
    </row>
    <row r="26" spans="1:15">
      <c r="A26" t="s">
        <v>11</v>
      </c>
      <c r="B26" t="s">
        <v>42</v>
      </c>
      <c r="C26">
        <v>1.06E-5</v>
      </c>
      <c r="D26" t="s">
        <v>12</v>
      </c>
      <c r="E26">
        <v>17931</v>
      </c>
      <c r="F26">
        <v>638</v>
      </c>
      <c r="G26" t="b">
        <v>0</v>
      </c>
      <c r="H26" t="b">
        <v>0</v>
      </c>
      <c r="J26">
        <v>1.8499999999999999E-5</v>
      </c>
      <c r="K26">
        <f t="shared" si="0"/>
        <v>-10.897739825879995</v>
      </c>
    </row>
    <row r="27" spans="1:15">
      <c r="A27" t="s">
        <v>25</v>
      </c>
      <c r="B27" t="s">
        <v>42</v>
      </c>
      <c r="C27">
        <v>5.3000000000000001E-6</v>
      </c>
      <c r="D27" t="s">
        <v>26</v>
      </c>
      <c r="E27">
        <v>1298</v>
      </c>
      <c r="F27">
        <v>2050</v>
      </c>
      <c r="G27" t="b">
        <v>0</v>
      </c>
      <c r="H27" t="b">
        <v>0</v>
      </c>
      <c r="J27" s="1">
        <v>1.98E-5</v>
      </c>
      <c r="K27">
        <f t="shared" si="0"/>
        <v>-10.829828620263784</v>
      </c>
    </row>
    <row r="28" spans="1:15">
      <c r="A28" t="s">
        <v>25</v>
      </c>
      <c r="B28" t="s">
        <v>42</v>
      </c>
      <c r="C28">
        <v>1.0200000000000001E-5</v>
      </c>
      <c r="D28" t="s">
        <v>37</v>
      </c>
      <c r="E28">
        <v>1295</v>
      </c>
      <c r="F28">
        <v>8054</v>
      </c>
      <c r="G28" t="b">
        <v>0</v>
      </c>
      <c r="H28" t="b">
        <v>0</v>
      </c>
    </row>
    <row r="29" spans="1:15">
      <c r="J29" s="16">
        <f>AVERAGE(J2:J27)</f>
        <v>5.7034230769230751E-6</v>
      </c>
      <c r="K29">
        <f>AVERAGE(K2:K27)</f>
        <v>-12.523199178999461</v>
      </c>
    </row>
  </sheetData>
  <sortState ref="J2:K27">
    <sortCondition ref="J2:J2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I28" sqref="I28"/>
    </sheetView>
  </sheetViews>
  <sheetFormatPr defaultRowHeight="15"/>
  <cols>
    <col min="9" max="9" width="12" bestFit="1" customWidth="1"/>
    <col min="11" max="11" width="12" bestFit="1" customWidth="1"/>
    <col min="13" max="13" width="12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58</v>
      </c>
      <c r="J1" t="s">
        <v>59</v>
      </c>
      <c r="K1" t="s">
        <v>61</v>
      </c>
      <c r="L1" t="s">
        <v>62</v>
      </c>
      <c r="M1" t="s">
        <v>63</v>
      </c>
      <c r="N1" t="s">
        <v>64</v>
      </c>
    </row>
    <row r="2" spans="1:14">
      <c r="A2" t="s">
        <v>13</v>
      </c>
      <c r="B2" t="s">
        <v>43</v>
      </c>
      <c r="C2">
        <v>3.4899999999999997E-11</v>
      </c>
      <c r="D2" t="s">
        <v>33</v>
      </c>
      <c r="E2">
        <v>2201</v>
      </c>
      <c r="F2">
        <v>3319</v>
      </c>
      <c r="G2" t="b">
        <v>0</v>
      </c>
      <c r="I2" s="10">
        <v>7.4700000000000005E-13</v>
      </c>
      <c r="J2" s="13">
        <f t="shared" ref="J2:J26" si="0">LN(I2)</f>
        <v>-27.922711209777869</v>
      </c>
    </row>
    <row r="3" spans="1:14">
      <c r="A3" s="1" t="s">
        <v>13</v>
      </c>
      <c r="B3" s="1" t="s">
        <v>43</v>
      </c>
      <c r="C3" s="1">
        <v>1.5400000000000001E-6</v>
      </c>
      <c r="D3" s="1" t="s">
        <v>22</v>
      </c>
      <c r="E3" s="1">
        <v>1177</v>
      </c>
      <c r="F3" s="1">
        <v>990</v>
      </c>
      <c r="G3" s="1" t="b">
        <v>1</v>
      </c>
      <c r="I3" s="10">
        <v>3.4899999999999997E-11</v>
      </c>
      <c r="J3" s="13">
        <f t="shared" si="0"/>
        <v>-24.078534286720167</v>
      </c>
    </row>
    <row r="4" spans="1:14">
      <c r="A4" t="s">
        <v>13</v>
      </c>
      <c r="B4" t="s">
        <v>43</v>
      </c>
      <c r="C4">
        <v>3.1E-6</v>
      </c>
      <c r="D4" t="s">
        <v>15</v>
      </c>
      <c r="E4">
        <v>2249</v>
      </c>
      <c r="F4">
        <v>676</v>
      </c>
      <c r="G4" t="b">
        <v>0</v>
      </c>
      <c r="I4" s="10">
        <v>8.0299999999999998E-8</v>
      </c>
      <c r="J4" s="13">
        <f t="shared" si="0"/>
        <v>-16.337496215993696</v>
      </c>
    </row>
    <row r="5" spans="1:14">
      <c r="A5" t="s">
        <v>13</v>
      </c>
      <c r="B5" t="s">
        <v>43</v>
      </c>
      <c r="C5">
        <v>1.8099999999999999E-5</v>
      </c>
      <c r="D5" t="s">
        <v>20</v>
      </c>
      <c r="E5">
        <v>2265</v>
      </c>
      <c r="F5">
        <v>766</v>
      </c>
      <c r="G5" t="b">
        <v>0</v>
      </c>
      <c r="I5" s="1">
        <v>2.2600000000000001E-7</v>
      </c>
      <c r="J5">
        <f t="shared" si="0"/>
        <v>-15.302730837674126</v>
      </c>
      <c r="K5" s="13">
        <v>1.74E-4</v>
      </c>
      <c r="L5" s="10">
        <f t="shared" ref="L5" si="1">LN(K5)</f>
        <v>-8.6564552587497445</v>
      </c>
    </row>
    <row r="6" spans="1:14">
      <c r="A6" t="s">
        <v>13</v>
      </c>
      <c r="B6" t="s">
        <v>43</v>
      </c>
      <c r="C6">
        <v>1.8700000000000001E-5</v>
      </c>
      <c r="D6" t="s">
        <v>32</v>
      </c>
      <c r="E6">
        <v>2063</v>
      </c>
      <c r="F6">
        <v>3159</v>
      </c>
      <c r="G6" t="b">
        <v>0</v>
      </c>
      <c r="I6" s="1">
        <v>1.0699999999999999E-6</v>
      </c>
      <c r="J6">
        <f t="shared" si="0"/>
        <v>-13.747851909490459</v>
      </c>
    </row>
    <row r="7" spans="1:14">
      <c r="A7" t="s">
        <v>13</v>
      </c>
      <c r="B7" t="s">
        <v>43</v>
      </c>
      <c r="C7">
        <v>2.5199999999999999E-5</v>
      </c>
      <c r="D7" t="s">
        <v>31</v>
      </c>
      <c r="E7">
        <v>2223</v>
      </c>
      <c r="F7">
        <v>3148</v>
      </c>
      <c r="G7" t="b">
        <v>0</v>
      </c>
      <c r="I7" s="1">
        <v>1.5400000000000001E-6</v>
      </c>
      <c r="J7">
        <f t="shared" si="0"/>
        <v>-13.383728141538736</v>
      </c>
    </row>
    <row r="8" spans="1:14">
      <c r="A8" t="s">
        <v>13</v>
      </c>
      <c r="B8" t="s">
        <v>43</v>
      </c>
      <c r="C8">
        <v>2.6299999999999999E-5</v>
      </c>
      <c r="D8" t="s">
        <v>17</v>
      </c>
      <c r="E8">
        <v>2261</v>
      </c>
      <c r="F8">
        <v>764</v>
      </c>
      <c r="G8" t="b">
        <v>0</v>
      </c>
      <c r="I8" s="1">
        <v>1.9E-6</v>
      </c>
      <c r="J8">
        <f t="shared" si="0"/>
        <v>-13.17365667179188</v>
      </c>
      <c r="M8" t="s">
        <v>48</v>
      </c>
      <c r="N8" t="s">
        <v>48</v>
      </c>
    </row>
    <row r="9" spans="1:14">
      <c r="A9" t="s">
        <v>13</v>
      </c>
      <c r="B9" t="s">
        <v>43</v>
      </c>
      <c r="C9">
        <v>2.7399999999999999E-5</v>
      </c>
      <c r="D9" t="s">
        <v>14</v>
      </c>
      <c r="E9">
        <v>2186</v>
      </c>
      <c r="F9">
        <v>667</v>
      </c>
      <c r="G9" t="b">
        <v>0</v>
      </c>
      <c r="I9">
        <v>3.1E-6</v>
      </c>
      <c r="J9">
        <f t="shared" si="0"/>
        <v>-12.684108446473173</v>
      </c>
    </row>
    <row r="10" spans="1:14">
      <c r="A10" t="s">
        <v>13</v>
      </c>
      <c r="B10" t="s">
        <v>43</v>
      </c>
      <c r="C10">
        <v>2.9499999999999999E-5</v>
      </c>
      <c r="D10" t="s">
        <v>30</v>
      </c>
      <c r="E10">
        <v>2223</v>
      </c>
      <c r="F10">
        <v>3148</v>
      </c>
      <c r="G10" t="b">
        <v>0</v>
      </c>
      <c r="I10">
        <v>4.7700000000000001E-6</v>
      </c>
      <c r="J10">
        <f t="shared" si="0"/>
        <v>-12.253164253064025</v>
      </c>
    </row>
    <row r="11" spans="1:14">
      <c r="A11" t="s">
        <v>13</v>
      </c>
      <c r="B11" t="s">
        <v>43</v>
      </c>
      <c r="C11">
        <v>3.0000000000000001E-5</v>
      </c>
      <c r="D11" t="s">
        <v>21</v>
      </c>
      <c r="E11">
        <v>2265</v>
      </c>
      <c r="F11">
        <v>766</v>
      </c>
      <c r="G11" t="b">
        <v>0</v>
      </c>
      <c r="I11">
        <v>4.8500000000000002E-6</v>
      </c>
      <c r="J11">
        <f t="shared" si="0"/>
        <v>-12.236531853014883</v>
      </c>
    </row>
    <row r="12" spans="1:14">
      <c r="A12" t="s">
        <v>13</v>
      </c>
      <c r="B12" t="s">
        <v>43</v>
      </c>
      <c r="C12">
        <v>3.2799999999999998E-5</v>
      </c>
      <c r="D12" t="s">
        <v>16</v>
      </c>
      <c r="E12">
        <v>2261</v>
      </c>
      <c r="F12">
        <v>764</v>
      </c>
      <c r="G12" t="b">
        <v>0</v>
      </c>
      <c r="I12">
        <v>4.8999999999999997E-6</v>
      </c>
      <c r="J12">
        <f t="shared" si="0"/>
        <v>-12.226275352847694</v>
      </c>
    </row>
    <row r="13" spans="1:14">
      <c r="A13" t="s">
        <v>13</v>
      </c>
      <c r="B13" t="s">
        <v>43</v>
      </c>
      <c r="C13">
        <v>3.7700000000000002E-5</v>
      </c>
      <c r="D13" t="s">
        <v>19</v>
      </c>
      <c r="E13">
        <v>2263</v>
      </c>
      <c r="F13">
        <v>765</v>
      </c>
      <c r="G13" t="b">
        <v>0</v>
      </c>
      <c r="I13">
        <v>9.5599999999999999E-6</v>
      </c>
      <c r="J13">
        <f t="shared" si="0"/>
        <v>-11.557922830900964</v>
      </c>
    </row>
    <row r="14" spans="1:14">
      <c r="A14" t="s">
        <v>13</v>
      </c>
      <c r="B14" t="s">
        <v>43</v>
      </c>
      <c r="C14">
        <v>4.1300000000000001E-5</v>
      </c>
      <c r="D14" t="s">
        <v>18</v>
      </c>
      <c r="E14">
        <v>2263</v>
      </c>
      <c r="F14">
        <v>765</v>
      </c>
      <c r="G14" t="b">
        <v>0</v>
      </c>
      <c r="I14">
        <v>1.2E-5</v>
      </c>
      <c r="J14">
        <f t="shared" si="0"/>
        <v>-11.330603908176274</v>
      </c>
    </row>
    <row r="15" spans="1:14">
      <c r="A15" t="s">
        <v>7</v>
      </c>
      <c r="B15" t="s">
        <v>43</v>
      </c>
      <c r="C15">
        <v>7.4700000000000005E-13</v>
      </c>
      <c r="D15" t="s">
        <v>34</v>
      </c>
      <c r="E15">
        <v>1542</v>
      </c>
      <c r="F15">
        <v>3804</v>
      </c>
      <c r="G15" t="b">
        <v>0</v>
      </c>
      <c r="I15">
        <v>1.43E-5</v>
      </c>
      <c r="J15">
        <f t="shared" si="0"/>
        <v>-11.155251020698412</v>
      </c>
    </row>
    <row r="16" spans="1:14">
      <c r="A16" s="1" t="s">
        <v>7</v>
      </c>
      <c r="B16" s="1" t="s">
        <v>43</v>
      </c>
      <c r="C16" s="1">
        <v>2.2600000000000001E-7</v>
      </c>
      <c r="D16" s="1" t="s">
        <v>36</v>
      </c>
      <c r="E16" s="1">
        <v>1830</v>
      </c>
      <c r="F16" s="1">
        <v>8002</v>
      </c>
      <c r="G16" s="1" t="b">
        <v>1</v>
      </c>
      <c r="I16">
        <v>1.8099999999999999E-5</v>
      </c>
      <c r="J16">
        <f t="shared" si="0"/>
        <v>-10.919598619692493</v>
      </c>
    </row>
    <row r="17" spans="1:14">
      <c r="A17" s="1" t="s">
        <v>7</v>
      </c>
      <c r="B17" s="1" t="s">
        <v>43</v>
      </c>
      <c r="C17" s="1">
        <v>1.0699999999999999E-6</v>
      </c>
      <c r="D17" s="1" t="s">
        <v>10</v>
      </c>
      <c r="E17" s="1">
        <v>1000</v>
      </c>
      <c r="F17" s="1">
        <v>548</v>
      </c>
      <c r="G17" s="1" t="b">
        <v>1</v>
      </c>
      <c r="I17">
        <v>1.8700000000000001E-5</v>
      </c>
      <c r="J17">
        <f t="shared" si="0"/>
        <v>-10.886987034103733</v>
      </c>
    </row>
    <row r="18" spans="1:14">
      <c r="A18" s="1" t="s">
        <v>7</v>
      </c>
      <c r="B18" s="1" t="s">
        <v>43</v>
      </c>
      <c r="C18" s="1">
        <v>1.9E-6</v>
      </c>
      <c r="D18" s="1" t="s">
        <v>9</v>
      </c>
      <c r="E18" s="1">
        <v>1283</v>
      </c>
      <c r="F18" s="1">
        <v>546</v>
      </c>
      <c r="G18" s="1" t="b">
        <v>1</v>
      </c>
      <c r="I18">
        <v>2.5199999999999999E-5</v>
      </c>
      <c r="J18">
        <f t="shared" si="0"/>
        <v>-10.588666563446896</v>
      </c>
      <c r="K18" t="s">
        <v>48</v>
      </c>
      <c r="L18" t="s">
        <v>48</v>
      </c>
      <c r="M18" t="s">
        <v>48</v>
      </c>
      <c r="N18" t="s">
        <v>48</v>
      </c>
    </row>
    <row r="19" spans="1:14">
      <c r="A19" t="s">
        <v>7</v>
      </c>
      <c r="B19" t="s">
        <v>43</v>
      </c>
      <c r="C19">
        <v>4.7700000000000001E-6</v>
      </c>
      <c r="D19" t="s">
        <v>29</v>
      </c>
      <c r="E19">
        <v>22271</v>
      </c>
      <c r="F19">
        <v>2500</v>
      </c>
      <c r="G19" t="b">
        <v>0</v>
      </c>
      <c r="I19">
        <v>2.6299999999999999E-5</v>
      </c>
      <c r="J19">
        <f t="shared" si="0"/>
        <v>-10.545941618780555</v>
      </c>
    </row>
    <row r="20" spans="1:14">
      <c r="A20" t="s">
        <v>7</v>
      </c>
      <c r="B20" t="s">
        <v>43</v>
      </c>
      <c r="C20">
        <v>4.8500000000000002E-6</v>
      </c>
      <c r="D20" t="s">
        <v>28</v>
      </c>
      <c r="E20">
        <v>22271</v>
      </c>
      <c r="F20">
        <v>2500</v>
      </c>
      <c r="G20" t="b">
        <v>0</v>
      </c>
      <c r="I20">
        <v>2.7399999999999999E-5</v>
      </c>
      <c r="J20">
        <f t="shared" si="0"/>
        <v>-10.504967544570249</v>
      </c>
    </row>
    <row r="21" spans="1:14">
      <c r="A21" t="s">
        <v>7</v>
      </c>
      <c r="B21" t="s">
        <v>43</v>
      </c>
      <c r="C21">
        <v>1.74E-4</v>
      </c>
      <c r="D21" t="s">
        <v>35</v>
      </c>
      <c r="E21">
        <v>2216</v>
      </c>
      <c r="F21">
        <v>3809</v>
      </c>
      <c r="G21" t="b">
        <v>0</v>
      </c>
      <c r="I21">
        <v>2.9499999999999999E-5</v>
      </c>
      <c r="J21">
        <f t="shared" si="0"/>
        <v>-10.4311202946185</v>
      </c>
    </row>
    <row r="22" spans="1:14">
      <c r="A22" t="s">
        <v>11</v>
      </c>
      <c r="B22" t="s">
        <v>43</v>
      </c>
      <c r="C22">
        <v>8.0299999999999998E-8</v>
      </c>
      <c r="D22" t="s">
        <v>24</v>
      </c>
      <c r="E22">
        <v>632</v>
      </c>
      <c r="F22">
        <v>990</v>
      </c>
      <c r="G22" t="b">
        <v>0</v>
      </c>
      <c r="I22">
        <v>3.0000000000000001E-5</v>
      </c>
      <c r="J22">
        <f t="shared" si="0"/>
        <v>-10.41431317630212</v>
      </c>
    </row>
    <row r="23" spans="1:14">
      <c r="A23" t="s">
        <v>11</v>
      </c>
      <c r="B23" t="s">
        <v>43</v>
      </c>
      <c r="C23">
        <v>4.8999999999999997E-6</v>
      </c>
      <c r="D23" t="s">
        <v>12</v>
      </c>
      <c r="E23">
        <v>17931</v>
      </c>
      <c r="F23">
        <v>638</v>
      </c>
      <c r="G23" t="b">
        <v>0</v>
      </c>
      <c r="I23">
        <v>3.0499999999999999E-5</v>
      </c>
      <c r="J23">
        <f t="shared" si="0"/>
        <v>-10.397783874350909</v>
      </c>
    </row>
    <row r="24" spans="1:14">
      <c r="A24" t="s">
        <v>11</v>
      </c>
      <c r="B24" t="s">
        <v>43</v>
      </c>
      <c r="C24">
        <v>9.5599999999999999E-6</v>
      </c>
      <c r="D24" t="s">
        <v>23</v>
      </c>
      <c r="E24">
        <v>632</v>
      </c>
      <c r="F24">
        <v>990</v>
      </c>
      <c r="G24" t="b">
        <v>0</v>
      </c>
      <c r="I24">
        <v>3.2799999999999998E-5</v>
      </c>
      <c r="J24">
        <f t="shared" si="0"/>
        <v>-10.325082042574175</v>
      </c>
    </row>
    <row r="25" spans="1:14">
      <c r="A25" t="s">
        <v>11</v>
      </c>
      <c r="B25" t="s">
        <v>43</v>
      </c>
      <c r="C25">
        <v>3.0499999999999999E-5</v>
      </c>
      <c r="D25" t="s">
        <v>12</v>
      </c>
      <c r="E25">
        <v>17931</v>
      </c>
      <c r="F25">
        <v>638</v>
      </c>
      <c r="G25" t="b">
        <v>0</v>
      </c>
      <c r="I25">
        <v>3.7700000000000002E-5</v>
      </c>
      <c r="J25">
        <f t="shared" si="0"/>
        <v>-10.18585046351031</v>
      </c>
    </row>
    <row r="26" spans="1:14">
      <c r="A26" t="s">
        <v>25</v>
      </c>
      <c r="B26" t="s">
        <v>43</v>
      </c>
      <c r="C26">
        <v>1.2E-5</v>
      </c>
      <c r="D26" t="s">
        <v>26</v>
      </c>
      <c r="E26">
        <v>1298</v>
      </c>
      <c r="F26">
        <v>2050</v>
      </c>
      <c r="G26" t="b">
        <v>0</v>
      </c>
      <c r="I26">
        <v>4.1300000000000001E-5</v>
      </c>
      <c r="J26">
        <f t="shared" si="0"/>
        <v>-10.094648057997286</v>
      </c>
    </row>
    <row r="27" spans="1:14">
      <c r="A27" t="s">
        <v>25</v>
      </c>
      <c r="B27" t="s">
        <v>43</v>
      </c>
      <c r="C27">
        <v>1.43E-5</v>
      </c>
      <c r="D27" t="s">
        <v>37</v>
      </c>
      <c r="E27">
        <v>1295</v>
      </c>
      <c r="F27">
        <v>8054</v>
      </c>
      <c r="G27" t="b">
        <v>0</v>
      </c>
    </row>
    <row r="28" spans="1:14">
      <c r="I28" s="16">
        <f>AVERAGE(I5:I26)</f>
        <v>1.7078000000000001E-5</v>
      </c>
      <c r="J28">
        <f>AVERAGE(J5:J26)</f>
        <v>-11.56121747798263</v>
      </c>
    </row>
  </sheetData>
  <sortState ref="I5:J26">
    <sortCondition ref="I4:I25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topLeftCell="B1" workbookViewId="0">
      <selection activeCell="J29" sqref="J29"/>
    </sheetView>
  </sheetViews>
  <sheetFormatPr defaultRowHeight="15"/>
  <cols>
    <col min="1" max="1" width="9" bestFit="1" customWidth="1"/>
    <col min="10" max="10" width="12" bestFit="1" customWidth="1"/>
    <col min="12" max="12" width="12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</v>
      </c>
      <c r="H1" t="s">
        <v>6</v>
      </c>
      <c r="J1" t="s">
        <v>58</v>
      </c>
      <c r="K1" t="s">
        <v>59</v>
      </c>
      <c r="L1" t="s">
        <v>61</v>
      </c>
      <c r="M1" t="s">
        <v>62</v>
      </c>
      <c r="N1" t="s">
        <v>63</v>
      </c>
      <c r="O1" t="s">
        <v>64</v>
      </c>
    </row>
    <row r="2" spans="1:15">
      <c r="A2" t="s">
        <v>13</v>
      </c>
      <c r="B2" t="s">
        <v>44</v>
      </c>
      <c r="C2">
        <v>7.8599999999999997E-7</v>
      </c>
      <c r="D2" t="s">
        <v>21</v>
      </c>
      <c r="E2">
        <v>2265</v>
      </c>
      <c r="F2">
        <v>766</v>
      </c>
      <c r="G2" t="b">
        <v>0</v>
      </c>
      <c r="H2" t="b">
        <v>0</v>
      </c>
      <c r="J2">
        <v>5.0800000000000005E-7</v>
      </c>
      <c r="K2">
        <f t="shared" ref="K2:K27" si="0">LN(J2)</f>
        <v>-14.492784389367928</v>
      </c>
      <c r="N2">
        <v>4.7400000000000004E-6</v>
      </c>
      <c r="O2">
        <f>LN(N2)</f>
        <v>-12.259473422257289</v>
      </c>
    </row>
    <row r="3" spans="1:15">
      <c r="A3" t="s">
        <v>13</v>
      </c>
      <c r="B3" t="s">
        <v>44</v>
      </c>
      <c r="C3">
        <v>9.3099999999999996E-7</v>
      </c>
      <c r="D3" t="s">
        <v>17</v>
      </c>
      <c r="E3">
        <v>2261</v>
      </c>
      <c r="F3">
        <v>764</v>
      </c>
      <c r="G3" t="b">
        <v>0</v>
      </c>
      <c r="H3" t="b">
        <v>0</v>
      </c>
      <c r="J3" s="1">
        <v>7.85E-7</v>
      </c>
      <c r="K3">
        <f t="shared" si="0"/>
        <v>-14.057582119164003</v>
      </c>
      <c r="N3">
        <v>1.11E-5</v>
      </c>
      <c r="O3">
        <f>LN(N3)</f>
        <v>-11.408565449645986</v>
      </c>
    </row>
    <row r="4" spans="1:15">
      <c r="A4" t="s">
        <v>13</v>
      </c>
      <c r="B4" t="s">
        <v>44</v>
      </c>
      <c r="C4">
        <v>1.2300000000000001E-6</v>
      </c>
      <c r="D4" t="s">
        <v>20</v>
      </c>
      <c r="E4">
        <v>2265</v>
      </c>
      <c r="F4">
        <v>766</v>
      </c>
      <c r="G4" t="b">
        <v>0</v>
      </c>
      <c r="H4" t="b">
        <v>0</v>
      </c>
      <c r="J4">
        <v>7.8599999999999997E-7</v>
      </c>
      <c r="K4">
        <f t="shared" si="0"/>
        <v>-14.056309044517205</v>
      </c>
    </row>
    <row r="5" spans="1:15">
      <c r="A5" t="s">
        <v>13</v>
      </c>
      <c r="B5" t="s">
        <v>44</v>
      </c>
      <c r="C5">
        <v>1.5200000000000001E-6</v>
      </c>
      <c r="D5" t="s">
        <v>19</v>
      </c>
      <c r="E5">
        <v>2263</v>
      </c>
      <c r="F5">
        <v>765</v>
      </c>
      <c r="G5" t="b">
        <v>0</v>
      </c>
      <c r="H5" t="b">
        <v>0</v>
      </c>
      <c r="J5">
        <v>9.3099999999999996E-7</v>
      </c>
      <c r="K5">
        <f t="shared" si="0"/>
        <v>-13.887006559669343</v>
      </c>
    </row>
    <row r="6" spans="1:15">
      <c r="A6" t="s">
        <v>13</v>
      </c>
      <c r="B6" t="s">
        <v>44</v>
      </c>
      <c r="C6">
        <v>1.7799999999999999E-6</v>
      </c>
      <c r="D6" t="s">
        <v>18</v>
      </c>
      <c r="E6">
        <v>2263</v>
      </c>
      <c r="F6">
        <v>765</v>
      </c>
      <c r="G6" t="b">
        <v>0</v>
      </c>
      <c r="H6" t="b">
        <v>0</v>
      </c>
      <c r="J6">
        <v>9.9999999999999995E-7</v>
      </c>
      <c r="K6">
        <f t="shared" si="0"/>
        <v>-13.815510557964274</v>
      </c>
    </row>
    <row r="7" spans="1:15">
      <c r="A7" s="1" t="s">
        <v>13</v>
      </c>
      <c r="B7" s="1" t="s">
        <v>44</v>
      </c>
      <c r="C7" s="1">
        <v>2.0499999999999999E-6</v>
      </c>
      <c r="D7" s="1" t="s">
        <v>22</v>
      </c>
      <c r="E7" s="1">
        <v>1177</v>
      </c>
      <c r="F7" s="1">
        <v>990</v>
      </c>
      <c r="G7" s="1" t="b">
        <v>0</v>
      </c>
      <c r="H7" s="1" t="b">
        <v>1</v>
      </c>
      <c r="J7">
        <v>1.2300000000000001E-6</v>
      </c>
      <c r="K7">
        <f t="shared" si="0"/>
        <v>-13.608496388579947</v>
      </c>
    </row>
    <row r="8" spans="1:15">
      <c r="A8" s="2" t="s">
        <v>13</v>
      </c>
      <c r="B8" s="2" t="s">
        <v>44</v>
      </c>
      <c r="C8" s="2">
        <v>2.9799999999999998E-6</v>
      </c>
      <c r="D8" s="2" t="s">
        <v>27</v>
      </c>
      <c r="E8" s="2">
        <v>1259</v>
      </c>
      <c r="F8" s="2">
        <v>2493</v>
      </c>
      <c r="G8" s="2" t="b">
        <v>1</v>
      </c>
      <c r="H8" s="2" t="b">
        <v>0</v>
      </c>
      <c r="J8">
        <v>1.5200000000000001E-6</v>
      </c>
      <c r="K8">
        <f t="shared" si="0"/>
        <v>-13.396800223106089</v>
      </c>
    </row>
    <row r="9" spans="1:15">
      <c r="A9" t="s">
        <v>13</v>
      </c>
      <c r="B9" t="s">
        <v>44</v>
      </c>
      <c r="C9">
        <v>4.6199999999999998E-6</v>
      </c>
      <c r="D9" t="s">
        <v>14</v>
      </c>
      <c r="E9">
        <v>2186</v>
      </c>
      <c r="F9">
        <v>667</v>
      </c>
      <c r="G9" t="b">
        <v>0</v>
      </c>
      <c r="H9" t="b">
        <v>0</v>
      </c>
      <c r="J9">
        <v>1.7799999999999999E-6</v>
      </c>
      <c r="K9">
        <f t="shared" si="0"/>
        <v>-13.23889719366028</v>
      </c>
    </row>
    <row r="10" spans="1:15">
      <c r="A10" t="s">
        <v>13</v>
      </c>
      <c r="B10" t="s">
        <v>44</v>
      </c>
      <c r="C10">
        <v>4.8899999999999998E-6</v>
      </c>
      <c r="D10" t="s">
        <v>32</v>
      </c>
      <c r="E10">
        <v>2063</v>
      </c>
      <c r="F10">
        <v>3159</v>
      </c>
      <c r="G10" t="b">
        <v>0</v>
      </c>
      <c r="H10" t="b">
        <v>0</v>
      </c>
      <c r="J10" s="1">
        <v>1.88E-6</v>
      </c>
      <c r="K10">
        <f t="shared" si="0"/>
        <v>-13.184238781122417</v>
      </c>
    </row>
    <row r="11" spans="1:15">
      <c r="A11" t="s">
        <v>13</v>
      </c>
      <c r="B11" t="s">
        <v>44</v>
      </c>
      <c r="C11">
        <v>6.0800000000000002E-6</v>
      </c>
      <c r="D11" t="s">
        <v>16</v>
      </c>
      <c r="E11">
        <v>2261</v>
      </c>
      <c r="F11">
        <v>764</v>
      </c>
      <c r="G11" t="b">
        <v>0</v>
      </c>
      <c r="H11" t="b">
        <v>0</v>
      </c>
      <c r="J11" s="1">
        <v>2.0499999999999999E-6</v>
      </c>
      <c r="K11">
        <f t="shared" si="0"/>
        <v>-13.097670764813957</v>
      </c>
    </row>
    <row r="12" spans="1:15">
      <c r="A12" t="s">
        <v>13</v>
      </c>
      <c r="B12" t="s">
        <v>44</v>
      </c>
      <c r="C12">
        <v>1.2300000000000001E-5</v>
      </c>
      <c r="D12" t="s">
        <v>31</v>
      </c>
      <c r="E12">
        <v>2223</v>
      </c>
      <c r="F12">
        <v>3148</v>
      </c>
      <c r="G12" t="b">
        <v>0</v>
      </c>
      <c r="H12" t="b">
        <v>0</v>
      </c>
      <c r="J12" s="2">
        <v>2.9799999999999998E-6</v>
      </c>
      <c r="K12">
        <f t="shared" si="0"/>
        <v>-12.723587257446962</v>
      </c>
    </row>
    <row r="13" spans="1:15">
      <c r="A13" t="s">
        <v>13</v>
      </c>
      <c r="B13" t="s">
        <v>44</v>
      </c>
      <c r="C13">
        <v>1.2999999999999999E-5</v>
      </c>
      <c r="D13" t="s">
        <v>30</v>
      </c>
      <c r="E13">
        <v>2223</v>
      </c>
      <c r="F13">
        <v>3148</v>
      </c>
      <c r="G13" t="b">
        <v>0</v>
      </c>
      <c r="H13" t="b">
        <v>0</v>
      </c>
      <c r="J13">
        <v>4.2699999999999998E-6</v>
      </c>
      <c r="K13">
        <f t="shared" si="0"/>
        <v>-12.363896730723742</v>
      </c>
    </row>
    <row r="14" spans="1:15">
      <c r="A14" t="s">
        <v>13</v>
      </c>
      <c r="B14" t="s">
        <v>44</v>
      </c>
      <c r="C14">
        <v>1.12E-4</v>
      </c>
      <c r="D14" t="s">
        <v>15</v>
      </c>
      <c r="E14">
        <v>2249</v>
      </c>
      <c r="F14">
        <v>676</v>
      </c>
      <c r="G14" t="b">
        <v>0</v>
      </c>
      <c r="H14" t="b">
        <v>0</v>
      </c>
      <c r="J14">
        <v>4.6199999999999998E-6</v>
      </c>
      <c r="K14">
        <f t="shared" si="0"/>
        <v>-12.285115852870627</v>
      </c>
    </row>
    <row r="15" spans="1:15">
      <c r="A15" t="s">
        <v>13</v>
      </c>
      <c r="B15" t="s">
        <v>44</v>
      </c>
      <c r="C15">
        <v>5.0199999999999995E-4</v>
      </c>
      <c r="D15" t="s">
        <v>33</v>
      </c>
      <c r="E15">
        <v>2201</v>
      </c>
      <c r="F15">
        <v>3319</v>
      </c>
      <c r="G15" t="b">
        <v>0</v>
      </c>
      <c r="H15" t="b">
        <v>0</v>
      </c>
      <c r="J15">
        <v>4.7400000000000004E-6</v>
      </c>
      <c r="K15">
        <f t="shared" si="0"/>
        <v>-12.259473422257289</v>
      </c>
    </row>
    <row r="16" spans="1:15">
      <c r="A16" t="s">
        <v>7</v>
      </c>
      <c r="B16" t="s">
        <v>44</v>
      </c>
      <c r="C16">
        <v>5.0800000000000005E-7</v>
      </c>
      <c r="D16" t="s">
        <v>29</v>
      </c>
      <c r="E16">
        <v>22271</v>
      </c>
      <c r="F16">
        <v>2500</v>
      </c>
      <c r="G16" t="b">
        <v>0</v>
      </c>
      <c r="H16" t="b">
        <v>0</v>
      </c>
      <c r="J16">
        <v>4.8899999999999998E-6</v>
      </c>
      <c r="K16">
        <f t="shared" si="0"/>
        <v>-12.228318254477493</v>
      </c>
    </row>
    <row r="17" spans="1:15">
      <c r="A17" s="1" t="s">
        <v>7</v>
      </c>
      <c r="B17" s="1" t="s">
        <v>44</v>
      </c>
      <c r="C17" s="1">
        <v>7.85E-7</v>
      </c>
      <c r="D17" s="1" t="s">
        <v>36</v>
      </c>
      <c r="E17" s="1">
        <v>1830</v>
      </c>
      <c r="F17" s="1">
        <v>8002</v>
      </c>
      <c r="G17" s="1" t="b">
        <v>0</v>
      </c>
      <c r="H17" s="1" t="b">
        <v>1</v>
      </c>
      <c r="J17">
        <v>5.7200000000000003E-6</v>
      </c>
      <c r="K17">
        <f t="shared" si="0"/>
        <v>-12.071541752572568</v>
      </c>
      <c r="L17" t="s">
        <v>48</v>
      </c>
      <c r="M17" t="s">
        <v>48</v>
      </c>
      <c r="N17" t="s">
        <v>48</v>
      </c>
      <c r="O17" t="s">
        <v>48</v>
      </c>
    </row>
    <row r="18" spans="1:15">
      <c r="A18" t="s">
        <v>7</v>
      </c>
      <c r="B18" t="s">
        <v>44</v>
      </c>
      <c r="C18">
        <v>9.9999999999999995E-7</v>
      </c>
      <c r="D18" t="s">
        <v>28</v>
      </c>
      <c r="E18">
        <v>22271</v>
      </c>
      <c r="F18">
        <v>2500</v>
      </c>
      <c r="G18" t="b">
        <v>0</v>
      </c>
      <c r="H18" t="b">
        <v>0</v>
      </c>
      <c r="J18">
        <v>6.0800000000000002E-6</v>
      </c>
      <c r="K18">
        <f t="shared" si="0"/>
        <v>-12.010505861986198</v>
      </c>
    </row>
    <row r="19" spans="1:15">
      <c r="A19" s="1" t="s">
        <v>7</v>
      </c>
      <c r="B19" s="1" t="s">
        <v>44</v>
      </c>
      <c r="C19" s="1">
        <v>1.88E-6</v>
      </c>
      <c r="D19" s="1" t="s">
        <v>9</v>
      </c>
      <c r="E19" s="1">
        <v>1283</v>
      </c>
      <c r="F19" s="1">
        <v>546</v>
      </c>
      <c r="G19" s="1" t="b">
        <v>0</v>
      </c>
      <c r="H19" s="1" t="b">
        <v>1</v>
      </c>
      <c r="J19" s="1">
        <v>7.7999999999999999E-6</v>
      </c>
      <c r="K19">
        <f t="shared" si="0"/>
        <v>-11.761386824268728</v>
      </c>
    </row>
    <row r="20" spans="1:15">
      <c r="A20" s="1" t="s">
        <v>7</v>
      </c>
      <c r="B20" s="1" t="s">
        <v>44</v>
      </c>
      <c r="C20" s="1">
        <v>7.7999999999999999E-6</v>
      </c>
      <c r="D20" s="1" t="s">
        <v>10</v>
      </c>
      <c r="E20" s="1">
        <v>1000</v>
      </c>
      <c r="F20" s="1">
        <v>548</v>
      </c>
      <c r="G20" s="1" t="b">
        <v>0</v>
      </c>
      <c r="H20" s="1" t="b">
        <v>1</v>
      </c>
      <c r="J20" s="6">
        <v>1.11E-5</v>
      </c>
      <c r="K20">
        <f t="shared" si="0"/>
        <v>-11.408565449645986</v>
      </c>
    </row>
    <row r="21" spans="1:15">
      <c r="A21" t="s">
        <v>7</v>
      </c>
      <c r="B21" t="s">
        <v>44</v>
      </c>
      <c r="C21">
        <v>2.7699999999999999E-5</v>
      </c>
      <c r="D21" t="s">
        <v>34</v>
      </c>
      <c r="E21">
        <v>1542</v>
      </c>
      <c r="F21">
        <v>3804</v>
      </c>
      <c r="G21" t="b">
        <v>0</v>
      </c>
      <c r="H21" t="b">
        <v>0</v>
      </c>
      <c r="J21" s="6">
        <v>1.2300000000000001E-5</v>
      </c>
      <c r="K21">
        <f t="shared" si="0"/>
        <v>-11.305911295585902</v>
      </c>
    </row>
    <row r="22" spans="1:15">
      <c r="A22" t="s">
        <v>7</v>
      </c>
      <c r="B22" t="s">
        <v>44</v>
      </c>
      <c r="C22">
        <v>4.99E-5</v>
      </c>
      <c r="D22" t="s">
        <v>35</v>
      </c>
      <c r="E22">
        <v>2216</v>
      </c>
      <c r="F22">
        <v>3809</v>
      </c>
      <c r="G22" t="b">
        <v>0</v>
      </c>
      <c r="H22" t="b">
        <v>0</v>
      </c>
      <c r="J22" s="6">
        <v>1.2999999999999999E-5</v>
      </c>
      <c r="K22">
        <f t="shared" si="0"/>
        <v>-11.250561200502737</v>
      </c>
      <c r="L22" s="13">
        <v>5.0199999999999995E-4</v>
      </c>
      <c r="M22" s="13">
        <f>LN(L22)</f>
        <v>-7.5969104382725448</v>
      </c>
    </row>
    <row r="23" spans="1:15">
      <c r="A23" t="s">
        <v>11</v>
      </c>
      <c r="B23" t="s">
        <v>44</v>
      </c>
      <c r="C23">
        <v>4.2699999999999998E-6</v>
      </c>
      <c r="D23" t="s">
        <v>24</v>
      </c>
      <c r="E23">
        <v>632</v>
      </c>
      <c r="F23">
        <v>990</v>
      </c>
      <c r="G23" t="b">
        <v>0</v>
      </c>
      <c r="H23" t="b">
        <v>0</v>
      </c>
      <c r="J23" s="6">
        <v>2.7399999999999999E-5</v>
      </c>
      <c r="K23">
        <f t="shared" si="0"/>
        <v>-10.504967544570249</v>
      </c>
    </row>
    <row r="24" spans="1:15">
      <c r="A24" t="s">
        <v>11</v>
      </c>
      <c r="B24" t="s">
        <v>44</v>
      </c>
      <c r="C24">
        <v>5.7200000000000003E-6</v>
      </c>
      <c r="D24" t="s">
        <v>23</v>
      </c>
      <c r="E24">
        <v>632</v>
      </c>
      <c r="F24">
        <v>990</v>
      </c>
      <c r="G24" t="b">
        <v>0</v>
      </c>
      <c r="H24" t="b">
        <v>0</v>
      </c>
      <c r="J24" s="6">
        <v>2.7699999999999999E-5</v>
      </c>
      <c r="K24">
        <f t="shared" si="0"/>
        <v>-10.494078144770981</v>
      </c>
      <c r="L24" t="e">
        <f>AVERAGE(L2:L5)</f>
        <v>#DIV/0!</v>
      </c>
      <c r="M24" t="e">
        <f t="shared" ref="M24:O24" si="1">AVERAGE(M2:M5)</f>
        <v>#DIV/0!</v>
      </c>
      <c r="N24">
        <f t="shared" si="1"/>
        <v>7.9200000000000004E-6</v>
      </c>
      <c r="O24">
        <f t="shared" si="1"/>
        <v>-11.834019435951637</v>
      </c>
    </row>
    <row r="25" spans="1:15">
      <c r="A25" t="s">
        <v>11</v>
      </c>
      <c r="B25" t="s">
        <v>44</v>
      </c>
      <c r="C25">
        <v>2.7399999999999999E-5</v>
      </c>
      <c r="D25" t="s">
        <v>12</v>
      </c>
      <c r="E25">
        <v>17931</v>
      </c>
      <c r="F25">
        <v>638</v>
      </c>
      <c r="G25" t="b">
        <v>0</v>
      </c>
      <c r="H25" t="b">
        <v>0</v>
      </c>
      <c r="J25" s="6">
        <v>3.04E-5</v>
      </c>
      <c r="K25">
        <f t="shared" si="0"/>
        <v>-10.401067949552099</v>
      </c>
    </row>
    <row r="26" spans="1:15">
      <c r="A26" t="s">
        <v>11</v>
      </c>
      <c r="B26" t="s">
        <v>44</v>
      </c>
      <c r="C26">
        <v>3.04E-5</v>
      </c>
      <c r="D26" t="s">
        <v>12</v>
      </c>
      <c r="E26">
        <v>17931</v>
      </c>
      <c r="F26">
        <v>638</v>
      </c>
      <c r="G26" t="b">
        <v>0</v>
      </c>
      <c r="H26" t="b">
        <v>0</v>
      </c>
      <c r="J26" s="6">
        <v>4.99E-5</v>
      </c>
      <c r="K26">
        <f t="shared" si="0"/>
        <v>-9.9054895552068007</v>
      </c>
    </row>
    <row r="27" spans="1:15">
      <c r="A27" t="s">
        <v>25</v>
      </c>
      <c r="B27" t="s">
        <v>44</v>
      </c>
      <c r="C27">
        <v>4.7400000000000004E-6</v>
      </c>
      <c r="D27" t="s">
        <v>26</v>
      </c>
      <c r="E27">
        <v>1298</v>
      </c>
      <c r="F27">
        <v>2050</v>
      </c>
      <c r="G27" t="b">
        <v>0</v>
      </c>
      <c r="H27" t="b">
        <v>0</v>
      </c>
      <c r="J27" s="6">
        <v>1.12E-4</v>
      </c>
      <c r="K27">
        <f t="shared" si="0"/>
        <v>-9.0970116866691804</v>
      </c>
    </row>
    <row r="28" spans="1:15">
      <c r="A28" t="s">
        <v>25</v>
      </c>
      <c r="B28" t="s">
        <v>44</v>
      </c>
      <c r="C28">
        <v>1.11E-5</v>
      </c>
      <c r="D28" t="s">
        <v>37</v>
      </c>
      <c r="E28">
        <v>1295</v>
      </c>
      <c r="F28">
        <v>8054</v>
      </c>
      <c r="G28" t="b">
        <v>0</v>
      </c>
      <c r="H28" t="b">
        <v>0</v>
      </c>
    </row>
    <row r="29" spans="1:15">
      <c r="J29" s="16">
        <f>AVERAGE(J2:J27)</f>
        <v>1.2975769230769231E-5</v>
      </c>
    </row>
  </sheetData>
  <sortState ref="J2:K27">
    <sortCondition ref="J2:J27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I28" sqref="I28"/>
    </sheetView>
  </sheetViews>
  <sheetFormatPr defaultRowHeight="15"/>
  <cols>
    <col min="1" max="1" width="9" bestFit="1" customWidth="1"/>
    <col min="9" max="9" width="12" bestFit="1" customWidth="1"/>
    <col min="11" max="11" width="12" bestFit="1" customWidth="1"/>
    <col min="15" max="16" width="12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58</v>
      </c>
      <c r="J1" t="s">
        <v>59</v>
      </c>
      <c r="K1" t="s">
        <v>61</v>
      </c>
      <c r="L1" t="s">
        <v>62</v>
      </c>
      <c r="M1" t="s">
        <v>63</v>
      </c>
      <c r="N1" t="s">
        <v>64</v>
      </c>
    </row>
    <row r="2" spans="1:15">
      <c r="A2" s="1" t="s">
        <v>13</v>
      </c>
      <c r="B2" s="1" t="s">
        <v>45</v>
      </c>
      <c r="C2" s="1">
        <v>4.7299999999999996E-6</v>
      </c>
      <c r="D2" s="1" t="s">
        <v>22</v>
      </c>
      <c r="E2" s="1">
        <v>1177</v>
      </c>
      <c r="F2" s="1">
        <v>990</v>
      </c>
      <c r="G2" s="1" t="b">
        <v>1</v>
      </c>
      <c r="I2">
        <v>2.2600000000000001E-7</v>
      </c>
      <c r="J2" s="6">
        <f t="shared" ref="J2:J25" si="0">LN(I2)</f>
        <v>-15.302730837674126</v>
      </c>
      <c r="K2" t="s">
        <v>48</v>
      </c>
      <c r="L2" t="s">
        <v>48</v>
      </c>
      <c r="M2">
        <v>4.5299999999999998E-6</v>
      </c>
      <c r="N2">
        <f>LN(M2)</f>
        <v>-12.304788618469331</v>
      </c>
      <c r="O2" s="5"/>
    </row>
    <row r="3" spans="1:15">
      <c r="A3" t="s">
        <v>13</v>
      </c>
      <c r="B3" t="s">
        <v>45</v>
      </c>
      <c r="C3">
        <v>6.55E-6</v>
      </c>
      <c r="D3" t="s">
        <v>15</v>
      </c>
      <c r="E3">
        <v>2249</v>
      </c>
      <c r="F3">
        <v>676</v>
      </c>
      <c r="G3" t="b">
        <v>0</v>
      </c>
      <c r="I3">
        <v>8.4099999999999997E-7</v>
      </c>
      <c r="J3">
        <f t="shared" si="0"/>
        <v>-13.988674176973463</v>
      </c>
      <c r="K3" t="s">
        <v>48</v>
      </c>
      <c r="L3" t="s">
        <v>48</v>
      </c>
      <c r="M3">
        <v>1.24E-5</v>
      </c>
      <c r="N3">
        <f>LN(M3)</f>
        <v>-11.297814085353282</v>
      </c>
      <c r="O3" s="5"/>
    </row>
    <row r="4" spans="1:15">
      <c r="A4" t="s">
        <v>13</v>
      </c>
      <c r="B4" t="s">
        <v>45</v>
      </c>
      <c r="C4">
        <v>6.9099999999999999E-6</v>
      </c>
      <c r="D4" t="s">
        <v>19</v>
      </c>
      <c r="E4">
        <v>2263</v>
      </c>
      <c r="F4">
        <v>765</v>
      </c>
      <c r="G4" t="b">
        <v>0</v>
      </c>
      <c r="I4" s="1">
        <v>2.0600000000000002E-6</v>
      </c>
      <c r="J4">
        <f t="shared" si="0"/>
        <v>-13.092804575162784</v>
      </c>
      <c r="K4" t="s">
        <v>48</v>
      </c>
      <c r="L4" t="s">
        <v>48</v>
      </c>
      <c r="O4" s="5"/>
    </row>
    <row r="5" spans="1:15">
      <c r="A5" t="s">
        <v>13</v>
      </c>
      <c r="B5" t="s">
        <v>45</v>
      </c>
      <c r="C5">
        <v>7.0299999999999996E-6</v>
      </c>
      <c r="D5" t="s">
        <v>33</v>
      </c>
      <c r="E5">
        <v>2201</v>
      </c>
      <c r="F5">
        <v>3319</v>
      </c>
      <c r="G5" t="b">
        <v>0</v>
      </c>
      <c r="I5">
        <v>4.0600000000000001E-6</v>
      </c>
      <c r="J5">
        <f t="shared" si="0"/>
        <v>-12.414327584350632</v>
      </c>
      <c r="K5" t="s">
        <v>48</v>
      </c>
      <c r="L5" t="s">
        <v>48</v>
      </c>
      <c r="O5" s="5"/>
    </row>
    <row r="6" spans="1:15">
      <c r="A6" t="s">
        <v>13</v>
      </c>
      <c r="B6" t="s">
        <v>45</v>
      </c>
      <c r="C6">
        <v>1.0499999999999999E-5</v>
      </c>
      <c r="D6" t="s">
        <v>18</v>
      </c>
      <c r="E6">
        <v>2263</v>
      </c>
      <c r="F6">
        <v>765</v>
      </c>
      <c r="G6" t="b">
        <v>0</v>
      </c>
      <c r="I6">
        <v>4.5299999999999998E-6</v>
      </c>
      <c r="J6">
        <f t="shared" si="0"/>
        <v>-12.304788618469331</v>
      </c>
      <c r="K6" t="s">
        <v>48</v>
      </c>
      <c r="L6" t="s">
        <v>48</v>
      </c>
    </row>
    <row r="7" spans="1:15">
      <c r="A7" t="s">
        <v>13</v>
      </c>
      <c r="B7" t="s">
        <v>45</v>
      </c>
      <c r="C7">
        <v>1.08E-5</v>
      </c>
      <c r="D7" t="s">
        <v>14</v>
      </c>
      <c r="E7">
        <v>2186</v>
      </c>
      <c r="F7">
        <v>667</v>
      </c>
      <c r="G7" t="b">
        <v>0</v>
      </c>
      <c r="I7" s="1">
        <v>4.7299999999999996E-6</v>
      </c>
      <c r="J7">
        <f t="shared" si="0"/>
        <v>-12.261585355460433</v>
      </c>
      <c r="K7" t="s">
        <v>57</v>
      </c>
      <c r="L7" t="s">
        <v>48</v>
      </c>
      <c r="M7" t="s">
        <v>48</v>
      </c>
      <c r="N7" t="s">
        <v>48</v>
      </c>
    </row>
    <row r="8" spans="1:15">
      <c r="A8" t="s">
        <v>13</v>
      </c>
      <c r="B8" t="s">
        <v>45</v>
      </c>
      <c r="C8">
        <v>1.15E-5</v>
      </c>
      <c r="D8" t="s">
        <v>16</v>
      </c>
      <c r="E8">
        <v>2261</v>
      </c>
      <c r="F8">
        <v>764</v>
      </c>
      <c r="G8" t="b">
        <v>0</v>
      </c>
      <c r="I8" s="1">
        <v>5.3800000000000002E-6</v>
      </c>
      <c r="J8">
        <f t="shared" si="0"/>
        <v>-12.132822183790582</v>
      </c>
      <c r="K8" s="13">
        <v>1.18E-4</v>
      </c>
      <c r="L8" s="10">
        <f>LN(K8)</f>
        <v>-9.0448259334986094</v>
      </c>
    </row>
    <row r="9" spans="1:15">
      <c r="A9" t="s">
        <v>13</v>
      </c>
      <c r="B9" t="s">
        <v>45</v>
      </c>
      <c r="C9">
        <v>1.19E-5</v>
      </c>
      <c r="D9" t="s">
        <v>20</v>
      </c>
      <c r="E9">
        <v>2265</v>
      </c>
      <c r="F9">
        <v>766</v>
      </c>
      <c r="G9" t="b">
        <v>0</v>
      </c>
      <c r="I9">
        <v>6.55E-6</v>
      </c>
      <c r="J9">
        <f t="shared" si="0"/>
        <v>-11.936045508317113</v>
      </c>
    </row>
    <row r="10" spans="1:15">
      <c r="A10" t="s">
        <v>13</v>
      </c>
      <c r="B10" t="s">
        <v>45</v>
      </c>
      <c r="C10">
        <v>1.22E-5</v>
      </c>
      <c r="D10" t="s">
        <v>32</v>
      </c>
      <c r="E10">
        <v>2063</v>
      </c>
      <c r="F10">
        <v>3159</v>
      </c>
      <c r="G10" t="b">
        <v>0</v>
      </c>
      <c r="I10">
        <v>6.9099999999999999E-6</v>
      </c>
      <c r="J10">
        <f t="shared" si="0"/>
        <v>-11.882540920184695</v>
      </c>
    </row>
    <row r="11" spans="1:15">
      <c r="A11" t="s">
        <v>13</v>
      </c>
      <c r="B11" t="s">
        <v>45</v>
      </c>
      <c r="C11">
        <v>1.5099999999999999E-5</v>
      </c>
      <c r="D11" t="s">
        <v>31</v>
      </c>
      <c r="E11">
        <v>2223</v>
      </c>
      <c r="F11">
        <v>3148</v>
      </c>
      <c r="G11" t="b">
        <v>0</v>
      </c>
      <c r="I11">
        <v>7.0299999999999996E-6</v>
      </c>
      <c r="J11">
        <f t="shared" si="0"/>
        <v>-11.865323852141701</v>
      </c>
    </row>
    <row r="12" spans="1:15">
      <c r="A12" t="s">
        <v>13</v>
      </c>
      <c r="B12" t="s">
        <v>45</v>
      </c>
      <c r="C12">
        <v>1.5299999999999999E-5</v>
      </c>
      <c r="D12" t="s">
        <v>17</v>
      </c>
      <c r="E12">
        <v>2261</v>
      </c>
      <c r="F12">
        <v>764</v>
      </c>
      <c r="G12" t="b">
        <v>0</v>
      </c>
      <c r="I12" s="1">
        <v>7.8499999999999994E-6</v>
      </c>
      <c r="J12">
        <f t="shared" si="0"/>
        <v>-11.754997026169956</v>
      </c>
    </row>
    <row r="13" spans="1:15">
      <c r="A13" t="s">
        <v>13</v>
      </c>
      <c r="B13" t="s">
        <v>45</v>
      </c>
      <c r="C13">
        <v>1.5699999999999999E-5</v>
      </c>
      <c r="D13" t="s">
        <v>21</v>
      </c>
      <c r="E13">
        <v>2265</v>
      </c>
      <c r="F13">
        <v>766</v>
      </c>
      <c r="G13" t="b">
        <v>0</v>
      </c>
      <c r="I13">
        <v>1.0499999999999999E-5</v>
      </c>
      <c r="J13">
        <f t="shared" si="0"/>
        <v>-11.464135300800796</v>
      </c>
    </row>
    <row r="14" spans="1:15">
      <c r="A14" t="s">
        <v>13</v>
      </c>
      <c r="B14" t="s">
        <v>45</v>
      </c>
      <c r="C14">
        <v>1.6500000000000001E-5</v>
      </c>
      <c r="D14" t="s">
        <v>30</v>
      </c>
      <c r="E14">
        <v>2223</v>
      </c>
      <c r="F14">
        <v>3148</v>
      </c>
      <c r="G14" t="b">
        <v>0</v>
      </c>
      <c r="I14">
        <v>1.08E-5</v>
      </c>
      <c r="J14">
        <f t="shared" si="0"/>
        <v>-11.435964423834101</v>
      </c>
    </row>
    <row r="15" spans="1:15">
      <c r="A15" t="s">
        <v>7</v>
      </c>
      <c r="B15" t="s">
        <v>45</v>
      </c>
      <c r="C15">
        <v>2.2600000000000001E-7</v>
      </c>
      <c r="D15" t="s">
        <v>34</v>
      </c>
      <c r="E15">
        <v>1542</v>
      </c>
      <c r="F15">
        <v>3804</v>
      </c>
      <c r="G15" t="b">
        <v>0</v>
      </c>
      <c r="I15">
        <v>1.1E-5</v>
      </c>
      <c r="J15">
        <f t="shared" si="0"/>
        <v>-11.417615285165903</v>
      </c>
    </row>
    <row r="16" spans="1:15">
      <c r="A16" s="1" t="s">
        <v>7</v>
      </c>
      <c r="B16" s="1" t="s">
        <v>45</v>
      </c>
      <c r="C16" s="1">
        <v>2.0600000000000002E-6</v>
      </c>
      <c r="D16" s="1" t="s">
        <v>36</v>
      </c>
      <c r="E16" s="1">
        <v>1830</v>
      </c>
      <c r="F16" s="1">
        <v>8002</v>
      </c>
      <c r="G16" s="1" t="b">
        <v>1</v>
      </c>
      <c r="I16">
        <v>1.15E-5</v>
      </c>
      <c r="J16">
        <f t="shared" si="0"/>
        <v>-11.373163522595069</v>
      </c>
    </row>
    <row r="17" spans="1:14">
      <c r="A17" s="1" t="s">
        <v>7</v>
      </c>
      <c r="B17" s="1" t="s">
        <v>45</v>
      </c>
      <c r="C17" s="1">
        <v>5.3800000000000002E-6</v>
      </c>
      <c r="D17" s="1" t="s">
        <v>10</v>
      </c>
      <c r="E17" s="1">
        <v>1000</v>
      </c>
      <c r="F17" s="1">
        <v>548</v>
      </c>
      <c r="G17" s="1" t="b">
        <v>1</v>
      </c>
      <c r="I17">
        <v>1.19E-5</v>
      </c>
      <c r="J17">
        <f t="shared" si="0"/>
        <v>-11.33897215784679</v>
      </c>
      <c r="K17" t="s">
        <v>48</v>
      </c>
      <c r="L17" t="s">
        <v>48</v>
      </c>
    </row>
    <row r="18" spans="1:14">
      <c r="A18" s="1" t="s">
        <v>7</v>
      </c>
      <c r="B18" s="1" t="s">
        <v>45</v>
      </c>
      <c r="C18" s="1">
        <v>7.8499999999999994E-6</v>
      </c>
      <c r="D18" s="1" t="s">
        <v>9</v>
      </c>
      <c r="E18" s="1">
        <v>1283</v>
      </c>
      <c r="F18" s="1">
        <v>546</v>
      </c>
      <c r="G18" s="1" t="b">
        <v>1</v>
      </c>
      <c r="I18">
        <v>1.22E-5</v>
      </c>
      <c r="J18">
        <f t="shared" si="0"/>
        <v>-11.314074606225063</v>
      </c>
    </row>
    <row r="19" spans="1:14">
      <c r="A19" t="s">
        <v>7</v>
      </c>
      <c r="B19" t="s">
        <v>45</v>
      </c>
      <c r="C19">
        <v>1.1E-5</v>
      </c>
      <c r="D19" t="s">
        <v>28</v>
      </c>
      <c r="E19">
        <v>22271</v>
      </c>
      <c r="F19">
        <v>2500</v>
      </c>
      <c r="G19" t="b">
        <v>0</v>
      </c>
      <c r="I19">
        <v>1.24E-5</v>
      </c>
      <c r="J19">
        <f t="shared" si="0"/>
        <v>-11.297814085353282</v>
      </c>
    </row>
    <row r="20" spans="1:14">
      <c r="A20" t="s">
        <v>7</v>
      </c>
      <c r="B20" t="s">
        <v>45</v>
      </c>
      <c r="C20">
        <v>1.4399999999999999E-5</v>
      </c>
      <c r="D20" t="s">
        <v>29</v>
      </c>
      <c r="E20">
        <v>22271</v>
      </c>
      <c r="F20">
        <v>2500</v>
      </c>
      <c r="G20" t="b">
        <v>0</v>
      </c>
      <c r="I20">
        <v>1.4399999999999999E-5</v>
      </c>
      <c r="J20">
        <f t="shared" si="0"/>
        <v>-11.148282351382319</v>
      </c>
    </row>
    <row r="21" spans="1:14">
      <c r="A21" t="s">
        <v>7</v>
      </c>
      <c r="B21" t="s">
        <v>45</v>
      </c>
      <c r="C21">
        <v>1.18E-4</v>
      </c>
      <c r="D21" t="s">
        <v>35</v>
      </c>
      <c r="E21">
        <v>2216</v>
      </c>
      <c r="F21">
        <v>3809</v>
      </c>
      <c r="G21" t="b">
        <v>0</v>
      </c>
      <c r="I21">
        <v>1.5099999999999999E-5</v>
      </c>
      <c r="J21">
        <f t="shared" si="0"/>
        <v>-11.100815814143395</v>
      </c>
    </row>
    <row r="22" spans="1:14">
      <c r="A22" t="s">
        <v>11</v>
      </c>
      <c r="B22" t="s">
        <v>45</v>
      </c>
      <c r="C22">
        <v>8.4099999999999997E-7</v>
      </c>
      <c r="D22" t="s">
        <v>24</v>
      </c>
      <c r="E22">
        <v>632</v>
      </c>
      <c r="F22">
        <v>990</v>
      </c>
      <c r="G22" t="b">
        <v>0</v>
      </c>
      <c r="I22">
        <v>1.5299999999999999E-5</v>
      </c>
      <c r="J22">
        <f t="shared" si="0"/>
        <v>-11.087657729565885</v>
      </c>
      <c r="K22" t="s">
        <v>48</v>
      </c>
      <c r="L22" t="s">
        <v>48</v>
      </c>
      <c r="M22">
        <f t="shared" ref="M22:N22" si="1">AVERAGE(M2:M5)</f>
        <v>8.4649999999999994E-6</v>
      </c>
      <c r="N22">
        <f t="shared" si="1"/>
        <v>-11.801301351911306</v>
      </c>
    </row>
    <row r="23" spans="1:14">
      <c r="A23" t="s">
        <v>11</v>
      </c>
      <c r="B23" t="s">
        <v>45</v>
      </c>
      <c r="C23">
        <v>4.0600000000000001E-6</v>
      </c>
      <c r="D23" t="s">
        <v>23</v>
      </c>
      <c r="E23">
        <v>632</v>
      </c>
      <c r="F23">
        <v>990</v>
      </c>
      <c r="G23" t="b">
        <v>0</v>
      </c>
      <c r="I23">
        <v>1.5699999999999999E-5</v>
      </c>
      <c r="J23">
        <f t="shared" si="0"/>
        <v>-11.061849845610011</v>
      </c>
      <c r="K23" t="s">
        <v>48</v>
      </c>
    </row>
    <row r="24" spans="1:14">
      <c r="A24" t="s">
        <v>11</v>
      </c>
      <c r="B24" t="s">
        <v>45</v>
      </c>
      <c r="C24">
        <v>1.8499999999999999E-5</v>
      </c>
      <c r="D24" t="s">
        <v>12</v>
      </c>
      <c r="E24">
        <v>17931</v>
      </c>
      <c r="F24">
        <v>638</v>
      </c>
      <c r="G24" t="b">
        <v>0</v>
      </c>
      <c r="I24">
        <v>1.6500000000000001E-5</v>
      </c>
      <c r="J24">
        <f t="shared" si="0"/>
        <v>-11.012150177057739</v>
      </c>
      <c r="K24" s="13">
        <v>3.01E-5</v>
      </c>
      <c r="L24" s="10">
        <f>LN(K24)</f>
        <v>-10.410985386209443</v>
      </c>
    </row>
    <row r="25" spans="1:14">
      <c r="A25" t="s">
        <v>11</v>
      </c>
      <c r="B25" t="s">
        <v>45</v>
      </c>
      <c r="C25">
        <v>3.01E-5</v>
      </c>
      <c r="D25" t="s">
        <v>12</v>
      </c>
      <c r="E25">
        <v>17931</v>
      </c>
      <c r="F25">
        <v>638</v>
      </c>
      <c r="G25" t="b">
        <v>0</v>
      </c>
      <c r="I25">
        <v>1.8499999999999999E-5</v>
      </c>
      <c r="J25">
        <f t="shared" si="0"/>
        <v>-10.897739825879995</v>
      </c>
    </row>
    <row r="26" spans="1:14">
      <c r="A26" t="s">
        <v>25</v>
      </c>
      <c r="B26" t="s">
        <v>45</v>
      </c>
      <c r="C26">
        <v>4.5299999999999998E-6</v>
      </c>
      <c r="D26" t="s">
        <v>26</v>
      </c>
      <c r="E26">
        <v>1298</v>
      </c>
      <c r="F26">
        <v>2050</v>
      </c>
      <c r="G26" t="b">
        <v>0</v>
      </c>
    </row>
    <row r="27" spans="1:14">
      <c r="A27" t="s">
        <v>25</v>
      </c>
      <c r="B27" t="s">
        <v>45</v>
      </c>
      <c r="C27">
        <v>1.24E-5</v>
      </c>
      <c r="D27" t="s">
        <v>37</v>
      </c>
      <c r="E27">
        <v>1295</v>
      </c>
      <c r="F27">
        <v>8054</v>
      </c>
      <c r="G27" t="b">
        <v>0</v>
      </c>
    </row>
    <row r="28" spans="1:14">
      <c r="I28" s="16">
        <f>AVERAGE(I2:I25)</f>
        <v>9.4152916666666644E-6</v>
      </c>
    </row>
  </sheetData>
  <sortState ref="I2:J25">
    <sortCondition ref="I2:I25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J28" sqref="J28"/>
    </sheetView>
  </sheetViews>
  <sheetFormatPr defaultRowHeight="15"/>
  <cols>
    <col min="1" max="1" width="9" bestFit="1" customWidth="1"/>
    <col min="3" max="3" width="11.7109375" bestFit="1" customWidth="1"/>
    <col min="12" max="12" width="12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</v>
      </c>
      <c r="H1" t="s">
        <v>6</v>
      </c>
      <c r="J1" t="s">
        <v>58</v>
      </c>
      <c r="K1" t="s">
        <v>59</v>
      </c>
      <c r="L1" t="s">
        <v>61</v>
      </c>
      <c r="M1" t="s">
        <v>62</v>
      </c>
      <c r="N1" t="s">
        <v>63</v>
      </c>
      <c r="O1" t="s">
        <v>64</v>
      </c>
    </row>
    <row r="2" spans="1:15">
      <c r="A2" t="s">
        <v>13</v>
      </c>
      <c r="B2" t="s">
        <v>46</v>
      </c>
      <c r="C2">
        <v>1.86E-6</v>
      </c>
      <c r="D2" t="s">
        <v>33</v>
      </c>
      <c r="E2">
        <v>2201</v>
      </c>
      <c r="F2">
        <v>3319</v>
      </c>
      <c r="G2" t="b">
        <v>0</v>
      </c>
      <c r="H2" t="b">
        <v>0</v>
      </c>
      <c r="J2">
        <v>7.8299999999999996E-7</v>
      </c>
      <c r="K2">
        <f t="shared" ref="K2:K26" si="0">LN(J2)</f>
        <v>-14.060133140955609</v>
      </c>
      <c r="O2" s="6"/>
    </row>
    <row r="3" spans="1:15">
      <c r="A3" s="1" t="s">
        <v>13</v>
      </c>
      <c r="B3" s="1" t="s">
        <v>46</v>
      </c>
      <c r="C3" s="1">
        <v>2.7399999999999999E-5</v>
      </c>
      <c r="D3" s="1" t="s">
        <v>22</v>
      </c>
      <c r="E3" s="1">
        <v>1177</v>
      </c>
      <c r="F3" s="1">
        <v>990</v>
      </c>
      <c r="G3" s="1" t="b">
        <v>0</v>
      </c>
      <c r="H3" s="1" t="b">
        <v>1</v>
      </c>
      <c r="J3">
        <v>1.86E-6</v>
      </c>
      <c r="K3" s="6">
        <f t="shared" si="0"/>
        <v>-13.194934070239164</v>
      </c>
      <c r="N3" s="5"/>
    </row>
    <row r="4" spans="1:15">
      <c r="A4" t="s">
        <v>13</v>
      </c>
      <c r="B4" t="s">
        <v>46</v>
      </c>
      <c r="C4">
        <v>1.54E-4</v>
      </c>
      <c r="D4" t="s">
        <v>15</v>
      </c>
      <c r="E4">
        <v>2249</v>
      </c>
      <c r="F4">
        <v>676</v>
      </c>
      <c r="G4" t="b">
        <v>0</v>
      </c>
      <c r="H4" t="b">
        <v>0</v>
      </c>
      <c r="J4">
        <v>2.83E-6</v>
      </c>
      <c r="K4">
        <f t="shared" si="0"/>
        <v>-12.775233846309128</v>
      </c>
      <c r="N4" s="5"/>
    </row>
    <row r="5" spans="1:15">
      <c r="A5" t="s">
        <v>13</v>
      </c>
      <c r="B5" t="s">
        <v>46</v>
      </c>
      <c r="C5">
        <v>4.2200000000000001E-4</v>
      </c>
      <c r="D5" t="s">
        <v>20</v>
      </c>
      <c r="E5">
        <v>2265</v>
      </c>
      <c r="F5">
        <v>766</v>
      </c>
      <c r="G5" t="b">
        <v>0</v>
      </c>
      <c r="H5" t="b">
        <v>0</v>
      </c>
      <c r="J5" s="1">
        <v>9.4599999999999992E-6</v>
      </c>
      <c r="K5">
        <f t="shared" si="0"/>
        <v>-11.568438174900487</v>
      </c>
      <c r="L5" s="6"/>
      <c r="N5" s="5"/>
    </row>
    <row r="6" spans="1:15">
      <c r="A6" t="s">
        <v>13</v>
      </c>
      <c r="B6" t="s">
        <v>46</v>
      </c>
      <c r="C6">
        <v>4.73E-4</v>
      </c>
      <c r="D6" t="s">
        <v>31</v>
      </c>
      <c r="E6">
        <v>2223</v>
      </c>
      <c r="F6">
        <v>3148</v>
      </c>
      <c r="G6" t="b">
        <v>0</v>
      </c>
      <c r="H6" t="b">
        <v>0</v>
      </c>
      <c r="J6" s="1">
        <v>1.84E-5</v>
      </c>
      <c r="K6">
        <f t="shared" si="0"/>
        <v>-10.903159893349335</v>
      </c>
      <c r="N6" s="5"/>
    </row>
    <row r="7" spans="1:15">
      <c r="A7" s="2" t="s">
        <v>13</v>
      </c>
      <c r="B7" s="2" t="s">
        <v>46</v>
      </c>
      <c r="C7" s="2">
        <v>5.2800000000000004E-4</v>
      </c>
      <c r="D7" s="2" t="s">
        <v>27</v>
      </c>
      <c r="E7" s="2">
        <v>1259</v>
      </c>
      <c r="F7" s="2">
        <v>2493</v>
      </c>
      <c r="G7" s="2" t="b">
        <v>1</v>
      </c>
      <c r="H7" s="2" t="b">
        <v>0</v>
      </c>
      <c r="J7" s="1">
        <v>2.34E-5</v>
      </c>
      <c r="K7">
        <f t="shared" si="0"/>
        <v>-10.662774535600619</v>
      </c>
      <c r="L7" s="13">
        <v>7.5799999999999999E-3</v>
      </c>
      <c r="M7" s="13">
        <f t="shared" ref="M7" si="1">LN(L7)</f>
        <v>-4.8822420793278569</v>
      </c>
      <c r="N7" s="5"/>
    </row>
    <row r="8" spans="1:15">
      <c r="A8" t="s">
        <v>13</v>
      </c>
      <c r="B8" t="s">
        <v>46</v>
      </c>
      <c r="C8">
        <v>5.4799999999999998E-4</v>
      </c>
      <c r="D8" t="s">
        <v>30</v>
      </c>
      <c r="E8">
        <v>2223</v>
      </c>
      <c r="F8">
        <v>3148</v>
      </c>
      <c r="G8" t="b">
        <v>0</v>
      </c>
      <c r="H8" t="b">
        <v>0</v>
      </c>
      <c r="J8" s="1">
        <v>2.7399999999999999E-5</v>
      </c>
      <c r="K8">
        <f t="shared" si="0"/>
        <v>-10.504967544570249</v>
      </c>
      <c r="N8" s="5"/>
    </row>
    <row r="9" spans="1:15">
      <c r="A9" t="s">
        <v>13</v>
      </c>
      <c r="B9" t="s">
        <v>46</v>
      </c>
      <c r="C9">
        <v>5.5199999999999997E-4</v>
      </c>
      <c r="D9" t="s">
        <v>32</v>
      </c>
      <c r="E9">
        <v>2063</v>
      </c>
      <c r="F9">
        <v>3159</v>
      </c>
      <c r="G9" t="b">
        <v>0</v>
      </c>
      <c r="H9" t="b">
        <v>0</v>
      </c>
      <c r="J9">
        <v>6.6500000000000004E-5</v>
      </c>
      <c r="K9">
        <f t="shared" si="0"/>
        <v>-9.6183086103024653</v>
      </c>
      <c r="N9" s="5"/>
    </row>
    <row r="10" spans="1:15">
      <c r="A10" t="s">
        <v>13</v>
      </c>
      <c r="B10" t="s">
        <v>46</v>
      </c>
      <c r="C10">
        <v>5.62E-4</v>
      </c>
      <c r="D10" t="s">
        <v>17</v>
      </c>
      <c r="E10">
        <v>2261</v>
      </c>
      <c r="F10">
        <v>764</v>
      </c>
      <c r="G10" t="b">
        <v>0</v>
      </c>
      <c r="H10" t="b">
        <v>0</v>
      </c>
      <c r="J10">
        <v>7.3100000000000001E-5</v>
      </c>
      <c r="K10">
        <f t="shared" si="0"/>
        <v>-9.5236821912085414</v>
      </c>
      <c r="L10" t="s">
        <v>48</v>
      </c>
      <c r="M10" t="s">
        <v>48</v>
      </c>
      <c r="N10" s="5"/>
    </row>
    <row r="11" spans="1:15">
      <c r="A11" t="s">
        <v>13</v>
      </c>
      <c r="B11" t="s">
        <v>46</v>
      </c>
      <c r="C11">
        <v>6.0899999999999995E-4</v>
      </c>
      <c r="D11" t="s">
        <v>19</v>
      </c>
      <c r="E11">
        <v>2263</v>
      </c>
      <c r="F11">
        <v>765</v>
      </c>
      <c r="G11" t="b">
        <v>0</v>
      </c>
      <c r="H11" t="b">
        <v>0</v>
      </c>
      <c r="J11">
        <v>7.5900000000000002E-5</v>
      </c>
      <c r="K11">
        <f t="shared" si="0"/>
        <v>-9.4860938735626892</v>
      </c>
      <c r="M11" t="s">
        <v>48</v>
      </c>
      <c r="N11" s="5"/>
    </row>
    <row r="12" spans="1:15">
      <c r="A12" t="s">
        <v>13</v>
      </c>
      <c r="B12" t="s">
        <v>46</v>
      </c>
      <c r="C12">
        <v>6.2E-4</v>
      </c>
      <c r="D12" t="s">
        <v>21</v>
      </c>
      <c r="E12">
        <v>2265</v>
      </c>
      <c r="F12">
        <v>766</v>
      </c>
      <c r="G12" t="b">
        <v>0</v>
      </c>
      <c r="H12" t="b">
        <v>0</v>
      </c>
      <c r="J12">
        <v>1.54E-4</v>
      </c>
      <c r="K12">
        <f t="shared" si="0"/>
        <v>-8.7785579555506441</v>
      </c>
      <c r="N12" s="5" t="s">
        <v>48</v>
      </c>
    </row>
    <row r="13" spans="1:15">
      <c r="A13" t="s">
        <v>13</v>
      </c>
      <c r="B13" t="s">
        <v>46</v>
      </c>
      <c r="C13">
        <v>7.9199999999999995E-4</v>
      </c>
      <c r="D13" t="s">
        <v>16</v>
      </c>
      <c r="E13">
        <v>2261</v>
      </c>
      <c r="F13">
        <v>764</v>
      </c>
      <c r="G13" t="b">
        <v>0</v>
      </c>
      <c r="H13" t="b">
        <v>0</v>
      </c>
      <c r="J13">
        <v>2.32E-4</v>
      </c>
      <c r="K13">
        <f t="shared" si="0"/>
        <v>-8.3687731862979646</v>
      </c>
      <c r="N13" s="5"/>
    </row>
    <row r="14" spans="1:15">
      <c r="A14" t="s">
        <v>13</v>
      </c>
      <c r="B14" t="s">
        <v>46</v>
      </c>
      <c r="C14">
        <v>1.0200000000000001E-3</v>
      </c>
      <c r="D14" t="s">
        <v>18</v>
      </c>
      <c r="E14">
        <v>2263</v>
      </c>
      <c r="F14">
        <v>765</v>
      </c>
      <c r="G14" t="b">
        <v>0</v>
      </c>
      <c r="H14" t="b">
        <v>0</v>
      </c>
      <c r="J14">
        <v>2.5300000000000002E-4</v>
      </c>
      <c r="K14">
        <f t="shared" si="0"/>
        <v>-8.2821210692367533</v>
      </c>
    </row>
    <row r="15" spans="1:15">
      <c r="A15" t="s">
        <v>13</v>
      </c>
      <c r="B15" t="s">
        <v>46</v>
      </c>
      <c r="C15">
        <v>1.2600000000000001E-3</v>
      </c>
      <c r="D15" t="s">
        <v>14</v>
      </c>
      <c r="E15">
        <v>2186</v>
      </c>
      <c r="F15">
        <v>667</v>
      </c>
      <c r="G15" t="b">
        <v>0</v>
      </c>
      <c r="H15" t="b">
        <v>0</v>
      </c>
      <c r="J15" s="6">
        <v>3.3199999999999999E-4</v>
      </c>
      <c r="K15">
        <f t="shared" si="0"/>
        <v>-8.0103755890477863</v>
      </c>
    </row>
    <row r="16" spans="1:15" s="10" customFormat="1">
      <c r="A16" s="10" t="s">
        <v>7</v>
      </c>
      <c r="B16" s="10" t="s">
        <v>46</v>
      </c>
      <c r="C16" s="13">
        <v>-5.4299999999999997E-6</v>
      </c>
      <c r="D16" s="10" t="s">
        <v>34</v>
      </c>
      <c r="E16" s="10">
        <v>1542</v>
      </c>
      <c r="F16" s="10">
        <v>3804</v>
      </c>
      <c r="G16" s="10" t="b">
        <v>0</v>
      </c>
      <c r="H16" s="10" t="b">
        <v>0</v>
      </c>
      <c r="J16">
        <v>4.2200000000000001E-4</v>
      </c>
      <c r="K16">
        <f t="shared" si="0"/>
        <v>-7.7705052439282625</v>
      </c>
      <c r="N16"/>
      <c r="O16"/>
    </row>
    <row r="17" spans="1:12">
      <c r="A17" s="1" t="s">
        <v>7</v>
      </c>
      <c r="B17" s="1" t="s">
        <v>46</v>
      </c>
      <c r="C17" s="1">
        <v>9.4599999999999992E-6</v>
      </c>
      <c r="D17" s="1" t="s">
        <v>36</v>
      </c>
      <c r="E17" s="1">
        <v>1830</v>
      </c>
      <c r="F17" s="1">
        <v>8002</v>
      </c>
      <c r="G17" s="1" t="b">
        <v>0</v>
      </c>
      <c r="H17" s="1" t="b">
        <v>1</v>
      </c>
      <c r="J17">
        <v>4.73E-4</v>
      </c>
      <c r="K17">
        <f t="shared" si="0"/>
        <v>-7.656415169472341</v>
      </c>
    </row>
    <row r="18" spans="1:12">
      <c r="A18" s="1" t="s">
        <v>7</v>
      </c>
      <c r="B18" s="1" t="s">
        <v>46</v>
      </c>
      <c r="C18" s="1">
        <v>1.84E-5</v>
      </c>
      <c r="D18" s="1" t="s">
        <v>10</v>
      </c>
      <c r="E18" s="1">
        <v>1000</v>
      </c>
      <c r="F18" s="1">
        <v>548</v>
      </c>
      <c r="G18" s="1" t="b">
        <v>0</v>
      </c>
      <c r="H18" s="1" t="b">
        <v>1</v>
      </c>
      <c r="J18" s="2">
        <v>5.2800000000000004E-4</v>
      </c>
      <c r="K18">
        <f t="shared" si="0"/>
        <v>-7.5464142742580123</v>
      </c>
    </row>
    <row r="19" spans="1:12">
      <c r="A19" s="1" t="s">
        <v>7</v>
      </c>
      <c r="B19" s="1" t="s">
        <v>46</v>
      </c>
      <c r="C19" s="1">
        <v>2.34E-5</v>
      </c>
      <c r="D19" s="1" t="s">
        <v>9</v>
      </c>
      <c r="E19" s="1">
        <v>1283</v>
      </c>
      <c r="F19" s="1">
        <v>546</v>
      </c>
      <c r="G19" s="1" t="b">
        <v>0</v>
      </c>
      <c r="H19" s="1" t="b">
        <v>1</v>
      </c>
      <c r="J19">
        <v>5.4799999999999998E-4</v>
      </c>
      <c r="K19">
        <f t="shared" si="0"/>
        <v>-7.5092352710162587</v>
      </c>
    </row>
    <row r="20" spans="1:12">
      <c r="A20" t="s">
        <v>7</v>
      </c>
      <c r="B20" t="s">
        <v>46</v>
      </c>
      <c r="C20">
        <v>7.3100000000000001E-5</v>
      </c>
      <c r="D20" t="s">
        <v>29</v>
      </c>
      <c r="E20">
        <v>22271</v>
      </c>
      <c r="F20">
        <v>2500</v>
      </c>
      <c r="G20" t="b">
        <v>0</v>
      </c>
      <c r="H20" t="b">
        <v>0</v>
      </c>
      <c r="J20">
        <v>5.5199999999999997E-4</v>
      </c>
      <c r="K20">
        <f t="shared" si="0"/>
        <v>-7.5019625116871786</v>
      </c>
    </row>
    <row r="21" spans="1:12">
      <c r="A21" t="s">
        <v>7</v>
      </c>
      <c r="B21" t="s">
        <v>46</v>
      </c>
      <c r="C21">
        <v>7.5900000000000002E-5</v>
      </c>
      <c r="D21" t="s">
        <v>28</v>
      </c>
      <c r="E21">
        <v>22271</v>
      </c>
      <c r="F21">
        <v>2500</v>
      </c>
      <c r="G21" t="b">
        <v>0</v>
      </c>
      <c r="H21" t="b">
        <v>0</v>
      </c>
      <c r="J21">
        <v>5.62E-4</v>
      </c>
      <c r="K21">
        <f t="shared" si="0"/>
        <v>-7.4840087080705828</v>
      </c>
    </row>
    <row r="22" spans="1:12">
      <c r="A22" t="s">
        <v>7</v>
      </c>
      <c r="B22" t="s">
        <v>46</v>
      </c>
      <c r="C22">
        <v>7.5799999999999999E-3</v>
      </c>
      <c r="D22" t="s">
        <v>35</v>
      </c>
      <c r="E22">
        <v>2216</v>
      </c>
      <c r="F22">
        <v>3809</v>
      </c>
      <c r="G22" t="b">
        <v>0</v>
      </c>
      <c r="H22" t="b">
        <v>0</v>
      </c>
      <c r="J22">
        <v>6.0899999999999995E-4</v>
      </c>
      <c r="K22">
        <f t="shared" si="0"/>
        <v>-7.4036922902543774</v>
      </c>
    </row>
    <row r="23" spans="1:12">
      <c r="A23" t="s">
        <v>11</v>
      </c>
      <c r="B23" t="s">
        <v>46</v>
      </c>
      <c r="C23">
        <v>7.8299999999999996E-7</v>
      </c>
      <c r="D23" t="s">
        <v>24</v>
      </c>
      <c r="E23">
        <v>632</v>
      </c>
      <c r="F23">
        <v>990</v>
      </c>
      <c r="G23" t="b">
        <v>0</v>
      </c>
      <c r="H23" t="b">
        <v>0</v>
      </c>
      <c r="J23">
        <v>6.2E-4</v>
      </c>
      <c r="K23">
        <f t="shared" si="0"/>
        <v>-7.3857910799251369</v>
      </c>
      <c r="L23" t="s">
        <v>48</v>
      </c>
    </row>
    <row r="24" spans="1:12">
      <c r="A24" t="s">
        <v>11</v>
      </c>
      <c r="B24" t="s">
        <v>46</v>
      </c>
      <c r="C24">
        <v>2.83E-6</v>
      </c>
      <c r="D24" t="s">
        <v>23</v>
      </c>
      <c r="E24">
        <v>632</v>
      </c>
      <c r="F24">
        <v>990</v>
      </c>
      <c r="G24" t="b">
        <v>0</v>
      </c>
      <c r="H24" t="b">
        <v>0</v>
      </c>
      <c r="J24">
        <v>7.9199999999999995E-4</v>
      </c>
      <c r="K24">
        <f t="shared" si="0"/>
        <v>-7.1409491661498485</v>
      </c>
    </row>
    <row r="25" spans="1:12">
      <c r="A25" t="s">
        <v>11</v>
      </c>
      <c r="B25" t="s">
        <v>46</v>
      </c>
      <c r="C25">
        <v>6.6500000000000004E-5</v>
      </c>
      <c r="D25" t="s">
        <v>12</v>
      </c>
      <c r="E25">
        <v>17931</v>
      </c>
      <c r="F25">
        <v>638</v>
      </c>
      <c r="G25" t="b">
        <v>0</v>
      </c>
      <c r="H25" t="b">
        <v>0</v>
      </c>
      <c r="J25">
        <v>1.0200000000000001E-3</v>
      </c>
      <c r="K25">
        <f t="shared" si="0"/>
        <v>-6.8879526516859571</v>
      </c>
    </row>
    <row r="26" spans="1:12">
      <c r="A26" t="s">
        <v>11</v>
      </c>
      <c r="B26" t="s">
        <v>46</v>
      </c>
      <c r="C26">
        <v>3.3199999999999999E-4</v>
      </c>
      <c r="D26" t="s">
        <v>12</v>
      </c>
      <c r="E26">
        <v>17931</v>
      </c>
      <c r="F26">
        <v>638</v>
      </c>
      <c r="G26" t="b">
        <v>0</v>
      </c>
      <c r="H26" t="b">
        <v>0</v>
      </c>
      <c r="J26">
        <v>1.2600000000000001E-3</v>
      </c>
      <c r="K26">
        <f t="shared" si="0"/>
        <v>-6.6766435580187506</v>
      </c>
    </row>
    <row r="27" spans="1:12">
      <c r="A27" t="s">
        <v>25</v>
      </c>
      <c r="B27" t="s">
        <v>46</v>
      </c>
      <c r="C27">
        <v>2.32E-4</v>
      </c>
      <c r="D27" t="s">
        <v>26</v>
      </c>
      <c r="E27">
        <v>1298</v>
      </c>
      <c r="F27">
        <v>2050</v>
      </c>
      <c r="G27" t="b">
        <v>0</v>
      </c>
      <c r="H27" t="b">
        <v>0</v>
      </c>
    </row>
    <row r="28" spans="1:12">
      <c r="A28" t="s">
        <v>25</v>
      </c>
      <c r="B28" t="s">
        <v>46</v>
      </c>
      <c r="C28">
        <v>2.5300000000000002E-4</v>
      </c>
      <c r="D28" t="s">
        <v>37</v>
      </c>
      <c r="E28">
        <v>1295</v>
      </c>
      <c r="F28">
        <v>8054</v>
      </c>
      <c r="G28" t="b">
        <v>0</v>
      </c>
      <c r="H28" t="b">
        <v>0</v>
      </c>
      <c r="J28" s="16">
        <f>AVERAGE(J2:J26)</f>
        <v>3.4626532000000003E-4</v>
      </c>
    </row>
  </sheetData>
  <sortState ref="J2:K26">
    <sortCondition ref="J2:J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antimony</vt:lpstr>
      <vt:lpstr>arsenic</vt:lpstr>
      <vt:lpstr>Be</vt:lpstr>
      <vt:lpstr>Cd</vt:lpstr>
      <vt:lpstr>Cr</vt:lpstr>
      <vt:lpstr>Co</vt:lpstr>
      <vt:lpstr>lead</vt:lpstr>
      <vt:lpstr>Mn</vt:lpstr>
      <vt:lpstr>Ni</vt:lpstr>
      <vt:lpstr>antimony!Print_Area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</dc:creator>
  <cp:lastModifiedBy>Marc Houyoux</cp:lastModifiedBy>
  <cp:lastPrinted>2011-11-23T11:21:15Z</cp:lastPrinted>
  <dcterms:created xsi:type="dcterms:W3CDTF">2011-09-23T18:23:42Z</dcterms:created>
  <dcterms:modified xsi:type="dcterms:W3CDTF">2011-11-23T11:21:35Z</dcterms:modified>
</cp:coreProperties>
</file>