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02"/>
  <workbookPr codeName="ThisWorkbook"/>
  <mc:AlternateContent xmlns:mc="http://schemas.openxmlformats.org/markup-compatibility/2006">
    <mc:Choice Requires="x15">
      <x15ac:absPath xmlns:x15ac="http://schemas.microsoft.com/office/spreadsheetml/2010/11/ac" url="C:\Users\cpeck03\OneDrive - Environmental Protection Agency (EPA)\esa\new code\"/>
    </mc:Choice>
  </mc:AlternateContent>
  <xr:revisionPtr revIDLastSave="36" documentId="11_C60C55F862A58FB2C6DCFDFCDE552B9CAD436CFF" xr6:coauthVersionLast="45" xr6:coauthVersionMax="45" xr10:uidLastSave="{E422B807-342D-42E3-9AF1-DEE89BD42062}"/>
  <bookViews>
    <workbookView xWindow="-28920" yWindow="-960" windowWidth="29040" windowHeight="15990" xr2:uid="{00000000-000D-0000-FFFF-FFFF00000000}"/>
  </bookViews>
  <sheets>
    <sheet name="Read Me" sheetId="4" r:id="rId1"/>
    <sheet name="PWC Inputs" sheetId="1" r:id="rId2"/>
    <sheet name="Aquatic Bin Dimensions by HUC2" sheetId="3" state="hidden" r:id="rId3"/>
  </sheets>
  <definedNames>
    <definedName name="_xlnm._FilterDatabase" localSheetId="2" hidden="1">'Aquatic Bin Dimensions by HUC2'!$A$1:$H$1</definedName>
  </definedNames>
  <calcPr calcId="191028" calcCompleted="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3" i="1" l="1"/>
  <c r="Z3" i="1"/>
  <c r="Y3" i="1"/>
  <c r="X3" i="1"/>
  <c r="W3" i="1"/>
  <c r="V3" i="1"/>
  <c r="U3" i="1"/>
  <c r="T3" i="1"/>
  <c r="AM1" i="1" l="1"/>
  <c r="AU1" i="1" s="1"/>
  <c r="BC1" i="1" s="1"/>
  <c r="BK1" i="1" s="1"/>
  <c r="BS1" i="1" s="1"/>
  <c r="CA1" i="1" s="1"/>
  <c r="CI1" i="1" s="1"/>
  <c r="CQ1" i="1" s="1"/>
  <c r="CY1" i="1" s="1"/>
  <c r="DG1" i="1" s="1"/>
  <c r="DO1" i="1" s="1"/>
  <c r="DW1" i="1" s="1"/>
  <c r="EE1" i="1" s="1"/>
  <c r="EM1" i="1" s="1"/>
  <c r="EU1" i="1" s="1"/>
  <c r="FC1" i="1" s="1"/>
  <c r="FK1" i="1" s="1"/>
  <c r="FS1" i="1" s="1"/>
  <c r="GA1" i="1" s="1"/>
  <c r="GI1" i="1" s="1"/>
  <c r="GQ1" i="1" s="1"/>
  <c r="GY1" i="1" s="1"/>
  <c r="HG1" i="1" s="1"/>
  <c r="HO1" i="1" s="1"/>
  <c r="HW1" i="1" s="1"/>
  <c r="IE1" i="1" s="1"/>
  <c r="IM1" i="1" s="1"/>
  <c r="IU1" i="1" s="1"/>
  <c r="JC1" i="1" s="1"/>
  <c r="JK1" i="1" s="1"/>
  <c r="JS1" i="1" s="1"/>
  <c r="KA1" i="1" s="1"/>
  <c r="KI1" i="1" s="1"/>
  <c r="KQ1" i="1" s="1"/>
  <c r="KY1" i="1" s="1"/>
  <c r="LG1" i="1" s="1"/>
  <c r="LO1" i="1" s="1"/>
  <c r="LW1" i="1" s="1"/>
  <c r="ME1" i="1" s="1"/>
  <c r="MM1" i="1" s="1"/>
  <c r="MU1" i="1" s="1"/>
  <c r="NC1" i="1" s="1"/>
  <c r="NK1" i="1" s="1"/>
  <c r="NS1" i="1" s="1"/>
  <c r="OA1" i="1" s="1"/>
  <c r="OI1" i="1" s="1"/>
  <c r="OQ1" i="1" s="1"/>
  <c r="OY1" i="1" s="1"/>
  <c r="PG1" i="1" s="1"/>
</calcChain>
</file>

<file path=xl/sharedStrings.xml><?xml version="1.0" encoding="utf-8"?>
<sst xmlns="http://schemas.openxmlformats.org/spreadsheetml/2006/main" count="847" uniqueCount="242">
  <si>
    <t>Instructions for Running the ESA Automation Tool</t>
  </si>
  <si>
    <t>The ESA Automation Tool has been built to run with the PWC v 1.52. Users should follow these instructions in order to use the tool.</t>
  </si>
  <si>
    <t>Each row below row 2 in the PWC Inputs worksheet represents a PWC simulation. Fill in the appropriate information in the columns that have headers in black (columns A-T and AB-PN).</t>
  </si>
  <si>
    <r>
      <t xml:space="preserve">The </t>
    </r>
    <r>
      <rPr>
        <sz val="11"/>
        <color rgb="FFFF0000"/>
        <rFont val="Calibri"/>
        <family val="2"/>
        <scheme val="minor"/>
      </rPr>
      <t xml:space="preserve">red </t>
    </r>
    <r>
      <rPr>
        <sz val="11"/>
        <color theme="1"/>
        <rFont val="Calibri"/>
        <family val="2"/>
        <scheme val="minor"/>
      </rPr>
      <t>columns in the PWC Inputs worksheet will fill in automatically once the user copies the contents in row 3 to the rows being created. Row 1 provides some guidance as</t>
    </r>
  </si>
  <si>
    <t>to the information that the column requires. For instance, Column D is the KOC flag, which should either be True or False.</t>
  </si>
  <si>
    <t>Users should follow the PWC Input Parameter Guidance (https://www.epa.gov/pesticide-science-and-assessing-pesticide-risks/guidance-selecting-input-parameters-modeling) when determining</t>
  </si>
  <si>
    <t>what values to enter into the various columns.</t>
  </si>
  <si>
    <t>For some of the HUC2s, there are two weather files that are used for modeling and as such the user will have to use the a and b designations.</t>
  </si>
  <si>
    <t>The table below lists the various HUC 2s that can be entered and recognized.</t>
  </si>
  <si>
    <t>HUC2</t>
  </si>
  <si>
    <t>11a and 11b</t>
  </si>
  <si>
    <t>16a and 16b</t>
  </si>
  <si>
    <t>12a and 12b</t>
  </si>
  <si>
    <t>17a and 17b</t>
  </si>
  <si>
    <t>18a and 18b</t>
  </si>
  <si>
    <t>19a and 19b</t>
  </si>
  <si>
    <t>10a and10 b</t>
  </si>
  <si>
    <t>15a and 15b</t>
  </si>
  <si>
    <t>20a and 20b</t>
  </si>
  <si>
    <t>When entering the scenario name, the user will need to include the “.scn” designation.</t>
  </si>
  <si>
    <r>
      <t xml:space="preserve">The Run Descriptor column can be used to enter text to describe your run. </t>
    </r>
    <r>
      <rPr>
        <b/>
        <sz val="11"/>
        <color rgb="FFFF0000"/>
        <rFont val="Calibri"/>
        <family val="2"/>
        <scheme val="minor"/>
      </rPr>
      <t>Do not delete the column! The PWC looks for the entry</t>
    </r>
    <r>
      <rPr>
        <b/>
        <sz val="11"/>
        <color theme="1"/>
        <rFont val="Calibri"/>
        <family val="2"/>
        <scheme val="minor"/>
      </rPr>
      <t xml:space="preserve">. </t>
    </r>
  </si>
  <si>
    <t>The PWC will name the output files and the Batch Run ID in the Summary file using the “chemical_use_aquatic bin_scenario” convention. In order to</t>
  </si>
  <si>
    <t xml:space="preserve">differentiate the runs being generated (e.g., a run for HUC 2=1, bin=4, filbert and one for HUC 2=1, bin=4, almond), the chemical_use should </t>
  </si>
  <si>
    <t>be adjusted accordingly. Do not use spaces or commas when entering the chemical_use entry.</t>
  </si>
  <si>
    <t>The user should refrain from using commas when entering numbers - this will generate an error during the run.</t>
  </si>
  <si>
    <t>Save the file as an Excel file. This makes it easier to use the automated features if you need to revise the file.</t>
  </si>
  <si>
    <t>When the user is ready to use the file in the PWC, the user should delete row 1 on PWC Inputs worksheet. Staying in the PWC Inputs worksheet, save the file as a comma delimited file (CSV).</t>
  </si>
  <si>
    <t xml:space="preserve">The input file can now be used in the PWC for automated runs by opening the PWC, going to the Batch Runs tab, and selecting the Do an External File Run checkbox. </t>
  </si>
  <si>
    <t>Then push the Batch Input File button and select the newly saved CSV file. The user should then go to the More Options tab in PWC and select the Addiitonal frequency of Return (years)</t>
  </si>
  <si>
    <t>checkbox and put 15 in the input box. After the PWC run is complete, the user should check the ErrorSummary.txt file for any mistakes.</t>
  </si>
  <si>
    <t xml:space="preserve">The table below lists the available ESA scenarios and provides some guidance on which ones to use for a particular labeled use. </t>
  </si>
  <si>
    <t xml:space="preserve">Surrogate PWC scenarios were used to develop these scenarios, based on the vicinity of the surrogate to the HUC and the conservativeness </t>
  </si>
  <si>
    <r>
      <t xml:space="preserve">of the curve number. </t>
    </r>
    <r>
      <rPr>
        <b/>
        <sz val="11"/>
        <color theme="1"/>
        <rFont val="Calibri"/>
        <family val="2"/>
        <scheme val="minor"/>
      </rPr>
      <t>Not all scenarios are in each HUC</t>
    </r>
    <r>
      <rPr>
        <sz val="11"/>
        <color theme="1"/>
        <rFont val="Calibri"/>
        <family val="2"/>
        <scheme val="minor"/>
      </rPr>
      <t>. Some crops (e.g. cotton) were only considered in HUCs where the crop is grown.</t>
    </r>
  </si>
  <si>
    <t>The user should use the scenarios listed below for ESA assessments, as the scenario is referenced to a CDL that will be used in the PWC</t>
  </si>
  <si>
    <t>postprocessor and used for effects determinations.</t>
  </si>
  <si>
    <t>The user should use the following scenarios for different turf uses:</t>
  </si>
  <si>
    <t xml:space="preserve"> - Other Crops for sod farms</t>
  </si>
  <si>
    <t xml:space="preserve"> - DevelopedOS for recreational areas, cemeteries, parks</t>
  </si>
  <si>
    <t xml:space="preserve"> - Residential for residential turf</t>
  </si>
  <si>
    <t>PWC</t>
  </si>
  <si>
    <t>MAGtool UDL</t>
  </si>
  <si>
    <t>Comments</t>
  </si>
  <si>
    <t>Adulticide</t>
  </si>
  <si>
    <t>Mosquito control</t>
  </si>
  <si>
    <t>Developed used as surrogate</t>
  </si>
  <si>
    <t>Citrus</t>
  </si>
  <si>
    <t>Corn</t>
  </si>
  <si>
    <t>Cotton</t>
  </si>
  <si>
    <t>No Cotton scenarios for HUCs 1, 4, 9, 16, 17, 20, and 21 (cotton not grown here.)</t>
  </si>
  <si>
    <t>Developed</t>
  </si>
  <si>
    <t>CA ROW scenario used as surrogate. Also used for nonag uses in combination with Impervious</t>
  </si>
  <si>
    <t>DevelopedOS</t>
  </si>
  <si>
    <t>Developed- open space</t>
  </si>
  <si>
    <t>FLTurf for HUCs 3, 6, 8, 11, 12, and 21. PA turf for HUCs 1, 2, 4, 5,7, 9, and 10. CA turf for HUCs 14-20. Based on CRLF recommendations for rec fields and parks</t>
  </si>
  <si>
    <t>Golf</t>
  </si>
  <si>
    <t>Golf Course</t>
  </si>
  <si>
    <t>FLTurf for HUCs 3, 6, 8, 11, 12, and 21. PA turf for HUCs 1, 2, 4, 5,7, 9, and 10. CA turf for HUCs 14-20.</t>
  </si>
  <si>
    <t>Grapes</t>
  </si>
  <si>
    <t>Grape</t>
  </si>
  <si>
    <t>Grassland</t>
  </si>
  <si>
    <t>Pasture/Hay/Forage/Silage</t>
  </si>
  <si>
    <t>See list below for representative crops</t>
  </si>
  <si>
    <t>Impervious</t>
  </si>
  <si>
    <t>Used for nonag uses in combination with Developed and Residential</t>
  </si>
  <si>
    <t>NSLandcover</t>
  </si>
  <si>
    <t>Nurseries</t>
  </si>
  <si>
    <t>Orchard</t>
  </si>
  <si>
    <t>Other Orchards</t>
  </si>
  <si>
    <t>OtherCrop</t>
  </si>
  <si>
    <t>Other Crops</t>
  </si>
  <si>
    <t>Grassland used as surrogate. See list below for representative crops</t>
  </si>
  <si>
    <t>OtherGrain</t>
  </si>
  <si>
    <t>Other Grains</t>
  </si>
  <si>
    <t>See list below for representative crops. No scenario for HUC 21.</t>
  </si>
  <si>
    <t>OtherRow</t>
  </si>
  <si>
    <t>Other Row Crops</t>
  </si>
  <si>
    <t>OtherTree</t>
  </si>
  <si>
    <t>Managed Forests</t>
  </si>
  <si>
    <t>Rangeland</t>
  </si>
  <si>
    <t>Grassland used as surrogate</t>
  </si>
  <si>
    <t>Residential</t>
  </si>
  <si>
    <t>Used for nonag uses in combination with Impervious</t>
  </si>
  <si>
    <t>ROW</t>
  </si>
  <si>
    <t>Right of Way</t>
  </si>
  <si>
    <t>Soybean</t>
  </si>
  <si>
    <t>No scenario for HUCs 20 and 21 (soybeans not grown here).</t>
  </si>
  <si>
    <t>Vegetable</t>
  </si>
  <si>
    <t>Vegetables/Ground Fruit</t>
  </si>
  <si>
    <t>WAU</t>
  </si>
  <si>
    <t>Wide area use</t>
  </si>
  <si>
    <t>Wheat</t>
  </si>
  <si>
    <t>No scenario for HUCs 20 and 21 (wheat not grown here).</t>
  </si>
  <si>
    <t>XmasTree</t>
  </si>
  <si>
    <t>Christmas Trees</t>
  </si>
  <si>
    <t>OtherTree used as surrogate</t>
  </si>
  <si>
    <t>PWC Scenario</t>
  </si>
  <si>
    <t>Crop</t>
  </si>
  <si>
    <t>Grapefruit</t>
  </si>
  <si>
    <t>Lemons</t>
  </si>
  <si>
    <t>Oranges</t>
  </si>
  <si>
    <t>Tangerines</t>
  </si>
  <si>
    <t>Wine grapes</t>
  </si>
  <si>
    <t>Orchards</t>
  </si>
  <si>
    <t>Almonds</t>
  </si>
  <si>
    <t>Apples</t>
  </si>
  <si>
    <t>Apricots</t>
  </si>
  <si>
    <t>Cherries</t>
  </si>
  <si>
    <t>Nectarines</t>
  </si>
  <si>
    <t>Olives</t>
  </si>
  <si>
    <t>Other Tree Crops</t>
  </si>
  <si>
    <t>Peaches</t>
  </si>
  <si>
    <t>Pears</t>
  </si>
  <si>
    <t>Pecans</t>
  </si>
  <si>
    <t>Pistachios</t>
  </si>
  <si>
    <t>Plums</t>
  </si>
  <si>
    <t>Pomegranates</t>
  </si>
  <si>
    <t>Prunes</t>
  </si>
  <si>
    <t>Walnuts</t>
  </si>
  <si>
    <t>Clover/Wildflowers</t>
  </si>
  <si>
    <t>Fallow/Idle Cropland</t>
  </si>
  <si>
    <t>Sod/Grass Seed</t>
  </si>
  <si>
    <t>Barley</t>
  </si>
  <si>
    <t>Buckwheat</t>
  </si>
  <si>
    <t>Camelina</t>
  </si>
  <si>
    <t>Canola</t>
  </si>
  <si>
    <t>Dbl Crop Barley/Sorghum</t>
  </si>
  <si>
    <t>Flaxseed</t>
  </si>
  <si>
    <t>Millet</t>
  </si>
  <si>
    <t>Oats</t>
  </si>
  <si>
    <t>Other Small Grains</t>
  </si>
  <si>
    <t>Rape Seed</t>
  </si>
  <si>
    <t>Rye</t>
  </si>
  <si>
    <t>Safflower</t>
  </si>
  <si>
    <t>Speltz</t>
  </si>
  <si>
    <t>Sugarcane</t>
  </si>
  <si>
    <t>Triticale</t>
  </si>
  <si>
    <t>Hops</t>
  </si>
  <si>
    <t>Peanuts</t>
  </si>
  <si>
    <t>Sugarbeets</t>
  </si>
  <si>
    <t>Sunflower</t>
  </si>
  <si>
    <t>Tobacco</t>
  </si>
  <si>
    <t>Alfalfa</t>
  </si>
  <si>
    <t>Other Hay/Non Alfalfa</t>
  </si>
  <si>
    <t>Pasture/Grass</t>
  </si>
  <si>
    <t>Pasture/Hay</t>
  </si>
  <si>
    <t>Switchgrass</t>
  </si>
  <si>
    <t>Vetch</t>
  </si>
  <si>
    <t>Asparagus</t>
  </si>
  <si>
    <t>Blueberries</t>
  </si>
  <si>
    <t>Broccoli</t>
  </si>
  <si>
    <t>Cabbage</t>
  </si>
  <si>
    <t>Caneberries</t>
  </si>
  <si>
    <t>Cantaloupes</t>
  </si>
  <si>
    <t>Carrots</t>
  </si>
  <si>
    <t>Cauliflower</t>
  </si>
  <si>
    <t>Celery</t>
  </si>
  <si>
    <t>Chick Peas</t>
  </si>
  <si>
    <t>Cranberries</t>
  </si>
  <si>
    <t>Cucumbers</t>
  </si>
  <si>
    <t>Dbl Crop Lettuce/Cantaloupe</t>
  </si>
  <si>
    <t>Dry Beans</t>
  </si>
  <si>
    <t>Eggplants</t>
  </si>
  <si>
    <t>Garlic</t>
  </si>
  <si>
    <t>Gourds</t>
  </si>
  <si>
    <t>Greens</t>
  </si>
  <si>
    <t>Herbs</t>
  </si>
  <si>
    <t>Honeydew Melons</t>
  </si>
  <si>
    <t>Lentils</t>
  </si>
  <si>
    <t>Lettuce</t>
  </si>
  <si>
    <t>Mint</t>
  </si>
  <si>
    <t>Misc Vegs &amp; Fruits</t>
  </si>
  <si>
    <t>Mustard</t>
  </si>
  <si>
    <t>Onions</t>
  </si>
  <si>
    <t>Peas</t>
  </si>
  <si>
    <t>Peppers</t>
  </si>
  <si>
    <t>Pop or Orn Corn</t>
  </si>
  <si>
    <t>Potatoes</t>
  </si>
  <si>
    <t>Pumpkins</t>
  </si>
  <si>
    <t>Radishes</t>
  </si>
  <si>
    <t>Squash</t>
  </si>
  <si>
    <t>Strawberries</t>
  </si>
  <si>
    <t>Sweet Corn</t>
  </si>
  <si>
    <t>Sweet Potatoes</t>
  </si>
  <si>
    <t>Tomatoes</t>
  </si>
  <si>
    <t>Turnips</t>
  </si>
  <si>
    <t>Watermelons</t>
  </si>
  <si>
    <t>Disclaimer</t>
  </si>
  <si>
    <t>"This tool has been approved for release by the U.S. Environmental Protection Agency (USEPA). Althoughthe tool has been subjected to rigorous review, the USEPA reserves the right to update the tool as neededpursuant to further analysis and review. No warranty, expressed or implied, is made by the USEPA or the U.S.Government as to the functionality of the tool and related material nor shall the fact of release constituteany such warranty. Furthermore, the tool is released on condition that neither the USEPA nor the U.S. Governmentshall be held liable for any damages resulting from its authorized or unauthorized use."</t>
  </si>
  <si>
    <t>False (Kd) or True (Koc)</t>
  </si>
  <si>
    <t>Insert 4 for IR and 7 for pond</t>
  </si>
  <si>
    <t>0-entire simulation, integer for other averaging periods</t>
  </si>
  <si>
    <t>Max=50</t>
  </si>
  <si>
    <t>True (Abs) False (Rel Dates)</t>
  </si>
  <si>
    <t>leave blank if Rel</t>
  </si>
  <si>
    <t>1 (ground), 2 (foliar), 3 (Incorp), 4 (@ depth), or 5 (T-band)</t>
  </si>
  <si>
    <t>1, 2, 3, 4, or 5</t>
  </si>
  <si>
    <t>Run Descriptor</t>
  </si>
  <si>
    <t>Run Name</t>
  </si>
  <si>
    <t>SoprtionCoefficient(mL/g)</t>
  </si>
  <si>
    <t>kocflag</t>
  </si>
  <si>
    <t>WaterColumnMetabolismHalflife(day)</t>
  </si>
  <si>
    <t xml:space="preserve">WaterReferenceTemperature(C) </t>
  </si>
  <si>
    <t>BenthicMetabolismHalflife(day)</t>
  </si>
  <si>
    <t xml:space="preserve">BenthicReferenceTemperature(C) </t>
  </si>
  <si>
    <t>AqueousPhotolysisHalflife(day)</t>
  </si>
  <si>
    <t>PhotolysisReferenceLatitude(?)</t>
  </si>
  <si>
    <t>HydrolysisHalflife(days)</t>
  </si>
  <si>
    <t>SoilHalflife(days)</t>
  </si>
  <si>
    <t xml:space="preserve">SoilReferencerTemperature(C) </t>
  </si>
  <si>
    <t>FoliarHalflife(day)</t>
  </si>
  <si>
    <t>MolecularWeight(g/mol)</t>
  </si>
  <si>
    <t>VaporPressure(torr)</t>
  </si>
  <si>
    <t>Solubility(mg/L)</t>
  </si>
  <si>
    <t>AquaticBin</t>
  </si>
  <si>
    <t>FlowAvgTime</t>
  </si>
  <si>
    <t>Field Size (m2)</t>
  </si>
  <si>
    <t>Waterbody Area (m2)</t>
  </si>
  <si>
    <t>Init Depth (m)</t>
  </si>
  <si>
    <t>Max Depth (m)</t>
  </si>
  <si>
    <t>HL (m)</t>
  </si>
  <si>
    <t>PUA</t>
  </si>
  <si>
    <t>Baseflow</t>
  </si>
  <si>
    <t>Scenario</t>
  </si>
  <si>
    <t>NumberofApplications</t>
  </si>
  <si>
    <t>Absolute/Relative Dates</t>
  </si>
  <si>
    <t>Day</t>
  </si>
  <si>
    <t>Month</t>
  </si>
  <si>
    <t>AppRate (kg/ha)</t>
  </si>
  <si>
    <t>ApplicationMethod</t>
  </si>
  <si>
    <t>Depth(cm)</t>
  </si>
  <si>
    <t>T-BandSplit</t>
  </si>
  <si>
    <t>Eff.</t>
  </si>
  <si>
    <t>Drift</t>
  </si>
  <si>
    <t>test2</t>
  </si>
  <si>
    <t>test2_1</t>
  </si>
  <si>
    <t>True</t>
  </si>
  <si>
    <t>CornESA1.scn</t>
  </si>
  <si>
    <t>Bin</t>
  </si>
  <si>
    <t>Field Size</t>
  </si>
  <si>
    <t>Waterbody Area</t>
  </si>
  <si>
    <t>Init Depth</t>
  </si>
  <si>
    <t>Max Depth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</si>
</sst>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E+00"/>
  </numFmts>
  <fonts count="24">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4"/>
      <color theme="1"/>
      <name val="Calibri"/>
      <family val="2"/>
      <scheme val="minor"/>
    </font>
    <font>
      <b/>
      <sz val="11"/>
      <name val="Calibri"/>
      <family val="2"/>
      <scheme val="minor"/>
    </font>
    <font>
      <b/>
      <sz val="11"/>
      <color rgb="FFFF0000"/>
      <name val="Calibri"/>
      <family val="2"/>
      <scheme val="minor"/>
    </font>
    <font>
      <b/>
      <sz val="11"/>
      <color rgb="FF000000"/>
      <name val="Calibri"/>
      <family val="2"/>
    </font>
    <font>
      <sz val="11"/>
      <color rgb="FF000000"/>
      <name val="Calibri"/>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8">
    <xf numFmtId="0" fontId="0" fillId="0" borderId="0" xfId="0"/>
    <xf numFmtId="0" fontId="14" fillId="0" borderId="0" xfId="0" applyFont="1"/>
    <xf numFmtId="0" fontId="14" fillId="0" borderId="0" xfId="0" applyFont="1" applyAlignment="1">
      <alignment wrapText="1"/>
    </xf>
    <xf numFmtId="0" fontId="18" fillId="0" borderId="0" xfId="0" applyFont="1"/>
    <xf numFmtId="11" fontId="0" fillId="0" borderId="0" xfId="0" applyNumberFormat="1"/>
    <xf numFmtId="0" fontId="0" fillId="0" borderId="0" xfId="0" quotePrefix="1" applyAlignment="1"/>
    <xf numFmtId="0" fontId="14" fillId="0" borderId="0" xfId="0" quotePrefix="1" applyFont="1"/>
    <xf numFmtId="2" fontId="0" fillId="0" borderId="0" xfId="0" applyNumberFormat="1"/>
    <xf numFmtId="11" fontId="14" fillId="0" borderId="0" xfId="0" quotePrefix="1" applyNumberFormat="1" applyFont="1"/>
    <xf numFmtId="0" fontId="18" fillId="0" borderId="0" xfId="0" quotePrefix="1" applyFont="1"/>
    <xf numFmtId="0" fontId="18" fillId="0" borderId="0" xfId="0" applyFont="1" applyAlignment="1">
      <alignment wrapText="1"/>
    </xf>
    <xf numFmtId="0" fontId="0" fillId="0" borderId="0" xfId="0" applyAlignment="1">
      <alignment horizontal="center"/>
    </xf>
    <xf numFmtId="0" fontId="14" fillId="0" borderId="0" xfId="0" applyFont="1" applyAlignment="1">
      <alignment horizontal="center"/>
    </xf>
    <xf numFmtId="0" fontId="0" fillId="0" borderId="0" xfId="0" applyAlignment="1">
      <alignment horizontal="left" vertical="center"/>
    </xf>
    <xf numFmtId="0" fontId="0" fillId="0" borderId="0" xfId="0" applyAlignment="1"/>
    <xf numFmtId="0" fontId="20" fillId="0" borderId="0" xfId="0" applyFont="1" applyAlignment="1">
      <alignment horizontal="center"/>
    </xf>
    <xf numFmtId="0" fontId="18" fillId="0" borderId="0" xfId="0" applyFont="1" applyFill="1"/>
    <xf numFmtId="0" fontId="0" fillId="0" borderId="0" xfId="0" applyFill="1"/>
    <xf numFmtId="0" fontId="20" fillId="0" borderId="0" xfId="0" applyFont="1"/>
    <xf numFmtId="164" fontId="0" fillId="0" borderId="0" xfId="0" applyNumberFormat="1"/>
    <xf numFmtId="164" fontId="14" fillId="0" borderId="0" xfId="0" quotePrefix="1" applyNumberFormat="1" applyFont="1"/>
    <xf numFmtId="0" fontId="18" fillId="0" borderId="0" xfId="0" applyFont="1" applyAlignment="1">
      <alignment horizontal="left"/>
    </xf>
    <xf numFmtId="0" fontId="16" fillId="0" borderId="0" xfId="0" applyFont="1" applyAlignment="1">
      <alignment horizontal="center"/>
    </xf>
    <xf numFmtId="0" fontId="22" fillId="0" borderId="0" xfId="0" applyFont="1" applyBorder="1" applyAlignment="1"/>
    <xf numFmtId="0" fontId="23" fillId="0" borderId="0" xfId="0" applyFont="1" applyBorder="1" applyAlignment="1"/>
    <xf numFmtId="0" fontId="18" fillId="0" borderId="0" xfId="0" applyFont="1" applyAlignment="1">
      <alignment horizontal="left"/>
    </xf>
    <xf numFmtId="0" fontId="19" fillId="0" borderId="0" xfId="0" applyFont="1" applyAlignment="1">
      <alignment horizontal="center"/>
    </xf>
    <xf numFmtId="0" fontId="16" fillId="0" borderId="0" xfId="0" applyFont="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N172"/>
  <sheetViews>
    <sheetView tabSelected="1" zoomScale="110" zoomScaleNormal="110" workbookViewId="0">
      <selection activeCell="J17" sqref="J17"/>
    </sheetView>
  </sheetViews>
  <sheetFormatPr defaultRowHeight="15"/>
  <cols>
    <col min="1" max="1" width="15.28515625" customWidth="1"/>
    <col min="2" max="2" width="13.42578125" customWidth="1"/>
    <col min="3" max="4" width="14.5703125" customWidth="1"/>
  </cols>
  <sheetData>
    <row r="1" spans="1:14" ht="18.75">
      <c r="A1" s="26" t="s">
        <v>0</v>
      </c>
      <c r="B1" s="26"/>
      <c r="C1" s="26"/>
      <c r="D1" s="26"/>
      <c r="E1" s="26"/>
      <c r="F1" s="26"/>
      <c r="G1" s="26"/>
      <c r="H1" s="26"/>
      <c r="I1" s="26"/>
      <c r="J1" s="26"/>
      <c r="K1" s="26"/>
      <c r="L1" s="26"/>
      <c r="M1" s="26"/>
      <c r="N1" s="26"/>
    </row>
    <row r="3" spans="1:14">
      <c r="A3" t="s">
        <v>1</v>
      </c>
    </row>
    <row r="4" spans="1:14">
      <c r="A4" s="13" t="s">
        <v>2</v>
      </c>
    </row>
    <row r="5" spans="1:14">
      <c r="A5" t="s">
        <v>3</v>
      </c>
    </row>
    <row r="6" spans="1:14">
      <c r="A6" t="s">
        <v>4</v>
      </c>
    </row>
    <row r="7" spans="1:14">
      <c r="A7" t="s">
        <v>5</v>
      </c>
    </row>
    <row r="8" spans="1:14">
      <c r="A8" t="s">
        <v>6</v>
      </c>
    </row>
    <row r="10" spans="1:14">
      <c r="A10" t="s">
        <v>7</v>
      </c>
    </row>
    <row r="11" spans="1:14">
      <c r="A11" t="s">
        <v>8</v>
      </c>
    </row>
    <row r="13" spans="1:14">
      <c r="A13" s="11" t="s">
        <v>9</v>
      </c>
      <c r="B13" s="11" t="s">
        <v>9</v>
      </c>
      <c r="C13" s="11" t="s">
        <v>9</v>
      </c>
      <c r="D13" s="11" t="s">
        <v>9</v>
      </c>
      <c r="E13" s="11" t="s">
        <v>9</v>
      </c>
    </row>
    <row r="14" spans="1:14">
      <c r="A14" s="11">
        <v>1</v>
      </c>
      <c r="B14" s="11">
        <v>6</v>
      </c>
      <c r="C14" s="11" t="s">
        <v>10</v>
      </c>
      <c r="D14" s="11" t="s">
        <v>11</v>
      </c>
      <c r="E14" s="11">
        <v>21</v>
      </c>
    </row>
    <row r="15" spans="1:14">
      <c r="A15" s="11">
        <v>2</v>
      </c>
      <c r="B15" s="11">
        <v>7</v>
      </c>
      <c r="C15" s="11" t="s">
        <v>12</v>
      </c>
      <c r="D15" s="11" t="s">
        <v>13</v>
      </c>
    </row>
    <row r="16" spans="1:14">
      <c r="A16" s="11">
        <v>3</v>
      </c>
      <c r="B16" s="11">
        <v>8</v>
      </c>
      <c r="C16" s="11">
        <v>13</v>
      </c>
      <c r="D16" s="11" t="s">
        <v>14</v>
      </c>
    </row>
    <row r="17" spans="1:4">
      <c r="A17" s="11">
        <v>4</v>
      </c>
      <c r="B17" s="11">
        <v>9</v>
      </c>
      <c r="C17" s="11">
        <v>14</v>
      </c>
      <c r="D17" s="11" t="s">
        <v>15</v>
      </c>
    </row>
    <row r="18" spans="1:4">
      <c r="A18" s="11">
        <v>5</v>
      </c>
      <c r="B18" s="11" t="s">
        <v>16</v>
      </c>
      <c r="C18" s="11" t="s">
        <v>17</v>
      </c>
      <c r="D18" s="11" t="s">
        <v>18</v>
      </c>
    </row>
    <row r="20" spans="1:4">
      <c r="A20" t="s">
        <v>19</v>
      </c>
    </row>
    <row r="22" spans="1:4">
      <c r="A22" t="s">
        <v>20</v>
      </c>
    </row>
    <row r="23" spans="1:4">
      <c r="A23" t="s">
        <v>21</v>
      </c>
    </row>
    <row r="24" spans="1:4">
      <c r="A24" t="s">
        <v>22</v>
      </c>
    </row>
    <row r="25" spans="1:4">
      <c r="A25" t="s">
        <v>23</v>
      </c>
    </row>
    <row r="27" spans="1:4">
      <c r="A27" t="s">
        <v>24</v>
      </c>
    </row>
    <row r="29" spans="1:4">
      <c r="A29" t="s">
        <v>25</v>
      </c>
    </row>
    <row r="31" spans="1:4">
      <c r="A31" t="s">
        <v>26</v>
      </c>
    </row>
    <row r="32" spans="1:4">
      <c r="A32" t="s">
        <v>27</v>
      </c>
    </row>
    <row r="33" spans="1:4">
      <c r="A33" t="s">
        <v>28</v>
      </c>
    </row>
    <row r="34" spans="1:4">
      <c r="A34" t="s">
        <v>29</v>
      </c>
    </row>
    <row r="36" spans="1:4">
      <c r="A36" t="s">
        <v>30</v>
      </c>
    </row>
    <row r="37" spans="1:4">
      <c r="A37" t="s">
        <v>31</v>
      </c>
    </row>
    <row r="38" spans="1:4">
      <c r="A38" t="s">
        <v>32</v>
      </c>
    </row>
    <row r="39" spans="1:4">
      <c r="A39" t="s">
        <v>33</v>
      </c>
    </row>
    <row r="40" spans="1:4">
      <c r="A40" t="s">
        <v>34</v>
      </c>
    </row>
    <row r="42" spans="1:4">
      <c r="A42" t="s">
        <v>35</v>
      </c>
    </row>
    <row r="43" spans="1:4">
      <c r="A43" t="s">
        <v>36</v>
      </c>
    </row>
    <row r="44" spans="1:4">
      <c r="A44" t="s">
        <v>37</v>
      </c>
    </row>
    <row r="45" spans="1:4">
      <c r="A45" t="s">
        <v>38</v>
      </c>
    </row>
    <row r="47" spans="1:4">
      <c r="A47" s="22" t="s">
        <v>39</v>
      </c>
      <c r="B47" s="27" t="s">
        <v>40</v>
      </c>
      <c r="C47" s="27"/>
      <c r="D47" s="22" t="s">
        <v>41</v>
      </c>
    </row>
    <row r="48" spans="1:4" ht="14.45">
      <c r="A48" s="16" t="s">
        <v>42</v>
      </c>
      <c r="B48" s="25" t="s">
        <v>43</v>
      </c>
      <c r="C48" s="25"/>
      <c r="D48" t="s">
        <v>44</v>
      </c>
    </row>
    <row r="49" spans="1:4" ht="14.45">
      <c r="A49" s="16" t="s">
        <v>45</v>
      </c>
      <c r="B49" s="21" t="s">
        <v>45</v>
      </c>
      <c r="C49" s="21"/>
    </row>
    <row r="50" spans="1:4">
      <c r="A50" s="16" t="s">
        <v>46</v>
      </c>
      <c r="B50" s="25" t="s">
        <v>46</v>
      </c>
      <c r="C50" s="25"/>
    </row>
    <row r="51" spans="1:4">
      <c r="A51" s="16" t="s">
        <v>47</v>
      </c>
      <c r="B51" s="25" t="s">
        <v>47</v>
      </c>
      <c r="C51" s="25"/>
      <c r="D51" t="s">
        <v>48</v>
      </c>
    </row>
    <row r="52" spans="1:4">
      <c r="A52" s="16" t="s">
        <v>49</v>
      </c>
      <c r="B52" s="25" t="s">
        <v>49</v>
      </c>
      <c r="C52" s="25"/>
      <c r="D52" t="s">
        <v>50</v>
      </c>
    </row>
    <row r="53" spans="1:4">
      <c r="A53" s="16" t="s">
        <v>51</v>
      </c>
      <c r="B53" s="25" t="s">
        <v>52</v>
      </c>
      <c r="C53" s="25"/>
      <c r="D53" s="14" t="s">
        <v>53</v>
      </c>
    </row>
    <row r="54" spans="1:4">
      <c r="A54" s="16" t="s">
        <v>54</v>
      </c>
      <c r="B54" s="25" t="s">
        <v>55</v>
      </c>
      <c r="C54" s="25"/>
      <c r="D54" s="14" t="s">
        <v>56</v>
      </c>
    </row>
    <row r="55" spans="1:4">
      <c r="A55" s="16" t="s">
        <v>57</v>
      </c>
      <c r="B55" s="21" t="s">
        <v>58</v>
      </c>
      <c r="C55" s="21"/>
      <c r="D55" s="14"/>
    </row>
    <row r="56" spans="1:4">
      <c r="A56" s="16" t="s">
        <v>59</v>
      </c>
      <c r="B56" s="25" t="s">
        <v>60</v>
      </c>
      <c r="C56" s="25"/>
      <c r="D56" s="14" t="s">
        <v>61</v>
      </c>
    </row>
    <row r="57" spans="1:4">
      <c r="A57" s="16" t="s">
        <v>62</v>
      </c>
      <c r="B57" s="25"/>
      <c r="C57" s="25"/>
      <c r="D57" t="s">
        <v>63</v>
      </c>
    </row>
    <row r="58" spans="1:4">
      <c r="A58" s="16" t="s">
        <v>64</v>
      </c>
      <c r="B58" s="25" t="s">
        <v>65</v>
      </c>
      <c r="C58" s="25"/>
    </row>
    <row r="59" spans="1:4">
      <c r="A59" s="16" t="s">
        <v>66</v>
      </c>
      <c r="B59" s="25" t="s">
        <v>67</v>
      </c>
      <c r="C59" s="25"/>
      <c r="D59" s="14" t="s">
        <v>61</v>
      </c>
    </row>
    <row r="60" spans="1:4">
      <c r="A60" s="16" t="s">
        <v>68</v>
      </c>
      <c r="B60" s="25" t="s">
        <v>69</v>
      </c>
      <c r="C60" s="25"/>
      <c r="D60" t="s">
        <v>70</v>
      </c>
    </row>
    <row r="61" spans="1:4">
      <c r="A61" s="16" t="s">
        <v>71</v>
      </c>
      <c r="B61" s="25" t="s">
        <v>72</v>
      </c>
      <c r="C61" s="25"/>
      <c r="D61" s="14" t="s">
        <v>73</v>
      </c>
    </row>
    <row r="62" spans="1:4">
      <c r="A62" s="16" t="s">
        <v>74</v>
      </c>
      <c r="B62" s="25" t="s">
        <v>75</v>
      </c>
      <c r="C62" s="25"/>
      <c r="D62" s="14" t="s">
        <v>73</v>
      </c>
    </row>
    <row r="63" spans="1:4">
      <c r="A63" s="16" t="s">
        <v>76</v>
      </c>
      <c r="B63" s="25" t="s">
        <v>77</v>
      </c>
      <c r="C63" s="25"/>
    </row>
    <row r="64" spans="1:4">
      <c r="A64" s="16" t="s">
        <v>78</v>
      </c>
      <c r="B64" s="25" t="s">
        <v>78</v>
      </c>
      <c r="C64" s="25"/>
      <c r="D64" t="s">
        <v>79</v>
      </c>
    </row>
    <row r="65" spans="1:4">
      <c r="A65" s="16" t="s">
        <v>80</v>
      </c>
      <c r="B65" s="25"/>
      <c r="C65" s="25"/>
      <c r="D65" t="s">
        <v>81</v>
      </c>
    </row>
    <row r="66" spans="1:4">
      <c r="A66" s="16" t="s">
        <v>82</v>
      </c>
      <c r="B66" s="25" t="s">
        <v>83</v>
      </c>
      <c r="C66" s="25"/>
      <c r="D66" t="s">
        <v>44</v>
      </c>
    </row>
    <row r="67" spans="1:4">
      <c r="A67" s="16" t="s">
        <v>84</v>
      </c>
      <c r="B67" s="25" t="s">
        <v>84</v>
      </c>
      <c r="C67" s="25"/>
      <c r="D67" t="s">
        <v>85</v>
      </c>
    </row>
    <row r="68" spans="1:4">
      <c r="A68" s="16" t="s">
        <v>86</v>
      </c>
      <c r="B68" s="25" t="s">
        <v>87</v>
      </c>
      <c r="C68" s="25"/>
      <c r="D68" s="14" t="s">
        <v>61</v>
      </c>
    </row>
    <row r="69" spans="1:4">
      <c r="A69" s="17" t="s">
        <v>88</v>
      </c>
      <c r="B69" s="25" t="s">
        <v>89</v>
      </c>
      <c r="C69" s="25"/>
      <c r="D69" t="s">
        <v>44</v>
      </c>
    </row>
    <row r="70" spans="1:4">
      <c r="A70" s="16" t="s">
        <v>90</v>
      </c>
      <c r="B70" s="25" t="s">
        <v>90</v>
      </c>
      <c r="C70" s="25"/>
      <c r="D70" t="s">
        <v>91</v>
      </c>
    </row>
    <row r="71" spans="1:4">
      <c r="A71" s="16" t="s">
        <v>92</v>
      </c>
      <c r="B71" s="25" t="s">
        <v>93</v>
      </c>
      <c r="C71" s="25"/>
      <c r="D71" t="s">
        <v>94</v>
      </c>
    </row>
    <row r="73" spans="1:4">
      <c r="A73" s="15" t="s">
        <v>95</v>
      </c>
      <c r="B73" s="22" t="s">
        <v>96</v>
      </c>
    </row>
    <row r="74" spans="1:4" ht="14.45">
      <c r="A74" s="3" t="s">
        <v>45</v>
      </c>
      <c r="B74" t="s">
        <v>45</v>
      </c>
    </row>
    <row r="75" spans="1:4">
      <c r="A75" s="3" t="s">
        <v>45</v>
      </c>
      <c r="B75" t="s">
        <v>97</v>
      </c>
    </row>
    <row r="76" spans="1:4">
      <c r="A76" s="3" t="s">
        <v>45</v>
      </c>
      <c r="B76" t="s">
        <v>98</v>
      </c>
    </row>
    <row r="77" spans="1:4">
      <c r="A77" s="3" t="s">
        <v>45</v>
      </c>
      <c r="B77" t="s">
        <v>99</v>
      </c>
    </row>
    <row r="78" spans="1:4">
      <c r="A78" s="3" t="s">
        <v>45</v>
      </c>
      <c r="B78" t="s">
        <v>100</v>
      </c>
    </row>
    <row r="79" spans="1:4">
      <c r="A79" s="3" t="s">
        <v>57</v>
      </c>
      <c r="B79" t="s">
        <v>57</v>
      </c>
    </row>
    <row r="80" spans="1:4">
      <c r="A80" s="3" t="s">
        <v>57</v>
      </c>
      <c r="B80" t="s">
        <v>101</v>
      </c>
    </row>
    <row r="81" spans="1:2">
      <c r="A81" s="3" t="s">
        <v>102</v>
      </c>
      <c r="B81" t="s">
        <v>103</v>
      </c>
    </row>
    <row r="82" spans="1:2">
      <c r="A82" s="3" t="s">
        <v>102</v>
      </c>
      <c r="B82" t="s">
        <v>104</v>
      </c>
    </row>
    <row r="83" spans="1:2">
      <c r="A83" s="3" t="s">
        <v>102</v>
      </c>
      <c r="B83" t="s">
        <v>105</v>
      </c>
    </row>
    <row r="84" spans="1:2">
      <c r="A84" s="3" t="s">
        <v>102</v>
      </c>
      <c r="B84" t="s">
        <v>106</v>
      </c>
    </row>
    <row r="85" spans="1:2">
      <c r="A85" s="3" t="s">
        <v>102</v>
      </c>
      <c r="B85" t="s">
        <v>57</v>
      </c>
    </row>
    <row r="86" spans="1:2">
      <c r="A86" s="3" t="s">
        <v>102</v>
      </c>
      <c r="B86" t="s">
        <v>107</v>
      </c>
    </row>
    <row r="87" spans="1:2">
      <c r="A87" s="3" t="s">
        <v>102</v>
      </c>
      <c r="B87" t="s">
        <v>108</v>
      </c>
    </row>
    <row r="88" spans="1:2">
      <c r="A88" s="3" t="s">
        <v>102</v>
      </c>
      <c r="B88" t="s">
        <v>109</v>
      </c>
    </row>
    <row r="89" spans="1:2">
      <c r="A89" s="3" t="s">
        <v>102</v>
      </c>
      <c r="B89" t="s">
        <v>110</v>
      </c>
    </row>
    <row r="90" spans="1:2">
      <c r="A90" s="3" t="s">
        <v>102</v>
      </c>
      <c r="B90" t="s">
        <v>111</v>
      </c>
    </row>
    <row r="91" spans="1:2">
      <c r="A91" s="3" t="s">
        <v>102</v>
      </c>
      <c r="B91" t="s">
        <v>112</v>
      </c>
    </row>
    <row r="92" spans="1:2">
      <c r="A92" s="3" t="s">
        <v>102</v>
      </c>
      <c r="B92" t="s">
        <v>113</v>
      </c>
    </row>
    <row r="93" spans="1:2">
      <c r="A93" s="3" t="s">
        <v>102</v>
      </c>
      <c r="B93" t="s">
        <v>114</v>
      </c>
    </row>
    <row r="94" spans="1:2">
      <c r="A94" s="3" t="s">
        <v>102</v>
      </c>
      <c r="B94" t="s">
        <v>115</v>
      </c>
    </row>
    <row r="95" spans="1:2">
      <c r="A95" s="3" t="s">
        <v>102</v>
      </c>
      <c r="B95" t="s">
        <v>116</v>
      </c>
    </row>
    <row r="96" spans="1:2">
      <c r="A96" s="3" t="s">
        <v>102</v>
      </c>
      <c r="B96" t="s">
        <v>117</v>
      </c>
    </row>
    <row r="97" spans="1:2">
      <c r="A97" s="3" t="s">
        <v>68</v>
      </c>
      <c r="B97" t="s">
        <v>118</v>
      </c>
    </row>
    <row r="98" spans="1:2">
      <c r="A98" s="3" t="s">
        <v>68</v>
      </c>
      <c r="B98" t="s">
        <v>119</v>
      </c>
    </row>
    <row r="99" spans="1:2">
      <c r="A99" s="3" t="s">
        <v>68</v>
      </c>
      <c r="B99" t="s">
        <v>69</v>
      </c>
    </row>
    <row r="100" spans="1:2">
      <c r="A100" s="3" t="s">
        <v>68</v>
      </c>
      <c r="B100" t="s">
        <v>120</v>
      </c>
    </row>
    <row r="101" spans="1:2">
      <c r="A101" s="3" t="s">
        <v>71</v>
      </c>
      <c r="B101" t="s">
        <v>121</v>
      </c>
    </row>
    <row r="102" spans="1:2">
      <c r="A102" s="3" t="s">
        <v>71</v>
      </c>
      <c r="B102" t="s">
        <v>122</v>
      </c>
    </row>
    <row r="103" spans="1:2">
      <c r="A103" s="3" t="s">
        <v>71</v>
      </c>
      <c r="B103" t="s">
        <v>123</v>
      </c>
    </row>
    <row r="104" spans="1:2">
      <c r="A104" s="3" t="s">
        <v>71</v>
      </c>
      <c r="B104" t="s">
        <v>124</v>
      </c>
    </row>
    <row r="105" spans="1:2">
      <c r="A105" s="3" t="s">
        <v>71</v>
      </c>
      <c r="B105" t="s">
        <v>125</v>
      </c>
    </row>
    <row r="106" spans="1:2">
      <c r="A106" s="3" t="s">
        <v>71</v>
      </c>
      <c r="B106" t="s">
        <v>126</v>
      </c>
    </row>
    <row r="107" spans="1:2">
      <c r="A107" s="3" t="s">
        <v>71</v>
      </c>
      <c r="B107" t="s">
        <v>127</v>
      </c>
    </row>
    <row r="108" spans="1:2">
      <c r="A108" s="3" t="s">
        <v>71</v>
      </c>
      <c r="B108" t="s">
        <v>128</v>
      </c>
    </row>
    <row r="109" spans="1:2">
      <c r="A109" s="3" t="s">
        <v>71</v>
      </c>
      <c r="B109" t="s">
        <v>129</v>
      </c>
    </row>
    <row r="110" spans="1:2">
      <c r="A110" s="3" t="s">
        <v>71</v>
      </c>
      <c r="B110" t="s">
        <v>130</v>
      </c>
    </row>
    <row r="111" spans="1:2">
      <c r="A111" s="3" t="s">
        <v>71</v>
      </c>
      <c r="B111" t="s">
        <v>131</v>
      </c>
    </row>
    <row r="112" spans="1:2">
      <c r="A112" s="3" t="s">
        <v>71</v>
      </c>
      <c r="B112" t="s">
        <v>132</v>
      </c>
    </row>
    <row r="113" spans="1:2">
      <c r="A113" s="3" t="s">
        <v>71</v>
      </c>
      <c r="B113" t="s">
        <v>133</v>
      </c>
    </row>
    <row r="114" spans="1:2">
      <c r="A114" s="3" t="s">
        <v>71</v>
      </c>
      <c r="B114" t="s">
        <v>134</v>
      </c>
    </row>
    <row r="115" spans="1:2">
      <c r="A115" s="3" t="s">
        <v>71</v>
      </c>
      <c r="B115" t="s">
        <v>135</v>
      </c>
    </row>
    <row r="116" spans="1:2">
      <c r="A116" s="3" t="s">
        <v>74</v>
      </c>
      <c r="B116" t="s">
        <v>136</v>
      </c>
    </row>
    <row r="117" spans="1:2">
      <c r="A117" s="3" t="s">
        <v>74</v>
      </c>
      <c r="B117" t="s">
        <v>137</v>
      </c>
    </row>
    <row r="118" spans="1:2">
      <c r="A118" s="3" t="s">
        <v>74</v>
      </c>
      <c r="B118" t="s">
        <v>138</v>
      </c>
    </row>
    <row r="119" spans="1:2">
      <c r="A119" s="3" t="s">
        <v>74</v>
      </c>
      <c r="B119" t="s">
        <v>139</v>
      </c>
    </row>
    <row r="120" spans="1:2">
      <c r="A120" s="3" t="s">
        <v>74</v>
      </c>
      <c r="B120" t="s">
        <v>140</v>
      </c>
    </row>
    <row r="121" spans="1:2">
      <c r="A121" s="3" t="s">
        <v>59</v>
      </c>
      <c r="B121" t="s">
        <v>141</v>
      </c>
    </row>
    <row r="122" spans="1:2">
      <c r="A122" s="3" t="s">
        <v>59</v>
      </c>
      <c r="B122" t="s">
        <v>142</v>
      </c>
    </row>
    <row r="123" spans="1:2">
      <c r="A123" s="3" t="s">
        <v>59</v>
      </c>
      <c r="B123" t="s">
        <v>143</v>
      </c>
    </row>
    <row r="124" spans="1:2">
      <c r="A124" s="3" t="s">
        <v>59</v>
      </c>
      <c r="B124" t="s">
        <v>144</v>
      </c>
    </row>
    <row r="125" spans="1:2">
      <c r="A125" s="3" t="s">
        <v>59</v>
      </c>
      <c r="B125" t="s">
        <v>145</v>
      </c>
    </row>
    <row r="126" spans="1:2">
      <c r="A126" s="3" t="s">
        <v>59</v>
      </c>
      <c r="B126" t="s">
        <v>146</v>
      </c>
    </row>
    <row r="127" spans="1:2">
      <c r="A127" s="3" t="s">
        <v>86</v>
      </c>
      <c r="B127" t="s">
        <v>147</v>
      </c>
    </row>
    <row r="128" spans="1:2">
      <c r="A128" s="3" t="s">
        <v>86</v>
      </c>
      <c r="B128" t="s">
        <v>148</v>
      </c>
    </row>
    <row r="129" spans="1:2">
      <c r="A129" s="3" t="s">
        <v>86</v>
      </c>
      <c r="B129" t="s">
        <v>149</v>
      </c>
    </row>
    <row r="130" spans="1:2">
      <c r="A130" s="3" t="s">
        <v>86</v>
      </c>
      <c r="B130" t="s">
        <v>150</v>
      </c>
    </row>
    <row r="131" spans="1:2">
      <c r="A131" s="3" t="s">
        <v>86</v>
      </c>
      <c r="B131" t="s">
        <v>151</v>
      </c>
    </row>
    <row r="132" spans="1:2">
      <c r="A132" s="3" t="s">
        <v>86</v>
      </c>
      <c r="B132" t="s">
        <v>152</v>
      </c>
    </row>
    <row r="133" spans="1:2">
      <c r="A133" s="3" t="s">
        <v>86</v>
      </c>
      <c r="B133" t="s">
        <v>153</v>
      </c>
    </row>
    <row r="134" spans="1:2">
      <c r="A134" s="3" t="s">
        <v>86</v>
      </c>
      <c r="B134" t="s">
        <v>154</v>
      </c>
    </row>
    <row r="135" spans="1:2">
      <c r="A135" s="3" t="s">
        <v>86</v>
      </c>
      <c r="B135" t="s">
        <v>155</v>
      </c>
    </row>
    <row r="136" spans="1:2">
      <c r="A136" s="3" t="s">
        <v>86</v>
      </c>
      <c r="B136" t="s">
        <v>156</v>
      </c>
    </row>
    <row r="137" spans="1:2">
      <c r="A137" s="3" t="s">
        <v>86</v>
      </c>
      <c r="B137" t="s">
        <v>157</v>
      </c>
    </row>
    <row r="138" spans="1:2">
      <c r="A138" s="3" t="s">
        <v>86</v>
      </c>
      <c r="B138" t="s">
        <v>158</v>
      </c>
    </row>
    <row r="139" spans="1:2">
      <c r="A139" s="3" t="s">
        <v>86</v>
      </c>
      <c r="B139" t="s">
        <v>159</v>
      </c>
    </row>
    <row r="140" spans="1:2">
      <c r="A140" s="3" t="s">
        <v>86</v>
      </c>
      <c r="B140" t="s">
        <v>160</v>
      </c>
    </row>
    <row r="141" spans="1:2">
      <c r="A141" s="3" t="s">
        <v>86</v>
      </c>
      <c r="B141" t="s">
        <v>161</v>
      </c>
    </row>
    <row r="142" spans="1:2">
      <c r="A142" s="3" t="s">
        <v>86</v>
      </c>
      <c r="B142" t="s">
        <v>162</v>
      </c>
    </row>
    <row r="143" spans="1:2">
      <c r="A143" s="3" t="s">
        <v>86</v>
      </c>
      <c r="B143" t="s">
        <v>163</v>
      </c>
    </row>
    <row r="144" spans="1:2">
      <c r="A144" s="3" t="s">
        <v>86</v>
      </c>
      <c r="B144" t="s">
        <v>164</v>
      </c>
    </row>
    <row r="145" spans="1:2">
      <c r="A145" s="3" t="s">
        <v>86</v>
      </c>
      <c r="B145" t="s">
        <v>165</v>
      </c>
    </row>
    <row r="146" spans="1:2">
      <c r="A146" s="3" t="s">
        <v>86</v>
      </c>
      <c r="B146" t="s">
        <v>166</v>
      </c>
    </row>
    <row r="147" spans="1:2">
      <c r="A147" s="3" t="s">
        <v>86</v>
      </c>
      <c r="B147" t="s">
        <v>167</v>
      </c>
    </row>
    <row r="148" spans="1:2">
      <c r="A148" s="3" t="s">
        <v>86</v>
      </c>
      <c r="B148" t="s">
        <v>168</v>
      </c>
    </row>
    <row r="149" spans="1:2">
      <c r="A149" s="3" t="s">
        <v>86</v>
      </c>
      <c r="B149" t="s">
        <v>169</v>
      </c>
    </row>
    <row r="150" spans="1:2">
      <c r="A150" s="3" t="s">
        <v>86</v>
      </c>
      <c r="B150" t="s">
        <v>170</v>
      </c>
    </row>
    <row r="151" spans="1:2">
      <c r="A151" s="3" t="s">
        <v>86</v>
      </c>
      <c r="B151" t="s">
        <v>171</v>
      </c>
    </row>
    <row r="152" spans="1:2">
      <c r="A152" s="3" t="s">
        <v>86</v>
      </c>
      <c r="B152" t="s">
        <v>172</v>
      </c>
    </row>
    <row r="153" spans="1:2">
      <c r="A153" s="3" t="s">
        <v>86</v>
      </c>
      <c r="B153" t="s">
        <v>173</v>
      </c>
    </row>
    <row r="154" spans="1:2">
      <c r="A154" s="3" t="s">
        <v>86</v>
      </c>
      <c r="B154" t="s">
        <v>174</v>
      </c>
    </row>
    <row r="155" spans="1:2">
      <c r="A155" s="3" t="s">
        <v>86</v>
      </c>
      <c r="B155" t="s">
        <v>175</v>
      </c>
    </row>
    <row r="156" spans="1:2">
      <c r="A156" s="3" t="s">
        <v>86</v>
      </c>
      <c r="B156" t="s">
        <v>176</v>
      </c>
    </row>
    <row r="157" spans="1:2">
      <c r="A157" s="3" t="s">
        <v>86</v>
      </c>
      <c r="B157" t="s">
        <v>177</v>
      </c>
    </row>
    <row r="158" spans="1:2">
      <c r="A158" s="3" t="s">
        <v>86</v>
      </c>
      <c r="B158" t="s">
        <v>178</v>
      </c>
    </row>
    <row r="159" spans="1:2">
      <c r="A159" s="3" t="s">
        <v>86</v>
      </c>
      <c r="B159" t="s">
        <v>179</v>
      </c>
    </row>
    <row r="160" spans="1:2">
      <c r="A160" s="3" t="s">
        <v>86</v>
      </c>
      <c r="B160" t="s">
        <v>180</v>
      </c>
    </row>
    <row r="161" spans="1:2">
      <c r="A161" s="3" t="s">
        <v>86</v>
      </c>
      <c r="B161" t="s">
        <v>181</v>
      </c>
    </row>
    <row r="162" spans="1:2">
      <c r="A162" s="3" t="s">
        <v>86</v>
      </c>
      <c r="B162" t="s">
        <v>182</v>
      </c>
    </row>
    <row r="163" spans="1:2">
      <c r="A163" s="3" t="s">
        <v>86</v>
      </c>
      <c r="B163" t="s">
        <v>183</v>
      </c>
    </row>
    <row r="164" spans="1:2" ht="14.45">
      <c r="A164" s="3" t="s">
        <v>86</v>
      </c>
      <c r="B164" t="s">
        <v>184</v>
      </c>
    </row>
    <row r="165" spans="1:2">
      <c r="A165" s="3" t="s">
        <v>86</v>
      </c>
      <c r="B165" t="s">
        <v>185</v>
      </c>
    </row>
    <row r="167" spans="1:2">
      <c r="A167" s="18"/>
    </row>
    <row r="168" spans="1:2">
      <c r="A168" s="3"/>
    </row>
    <row r="169" spans="1:2">
      <c r="A169" s="3"/>
    </row>
    <row r="171" spans="1:2">
      <c r="A171" s="23" t="s">
        <v>186</v>
      </c>
    </row>
    <row r="172" spans="1:2">
      <c r="A172" s="24" t="s">
        <v>187</v>
      </c>
    </row>
  </sheetData>
  <sortState xmlns:xlrd2="http://schemas.microsoft.com/office/spreadsheetml/2017/richdata2" ref="A47:C66">
    <sortCondition ref="A47:A66"/>
  </sortState>
  <mergeCells count="24">
    <mergeCell ref="B70:C70"/>
    <mergeCell ref="B69:C69"/>
    <mergeCell ref="B71:C71"/>
    <mergeCell ref="B47:C47"/>
    <mergeCell ref="B64:C64"/>
    <mergeCell ref="B65:C65"/>
    <mergeCell ref="B66:C66"/>
    <mergeCell ref="B67:C67"/>
    <mergeCell ref="B68:C68"/>
    <mergeCell ref="B53:C53"/>
    <mergeCell ref="B54:C54"/>
    <mergeCell ref="B56:C56"/>
    <mergeCell ref="B57:C57"/>
    <mergeCell ref="B58:C58"/>
    <mergeCell ref="B59:C59"/>
    <mergeCell ref="B60:C60"/>
    <mergeCell ref="B61:C61"/>
    <mergeCell ref="B62:C62"/>
    <mergeCell ref="B63:C63"/>
    <mergeCell ref="A1:N1"/>
    <mergeCell ref="B48:C48"/>
    <mergeCell ref="B50:C50"/>
    <mergeCell ref="B51:C51"/>
    <mergeCell ref="B52:C5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PN3"/>
  <sheetViews>
    <sheetView workbookViewId="0">
      <selection activeCell="B2" sqref="B2"/>
    </sheetView>
  </sheetViews>
  <sheetFormatPr defaultRowHeight="15"/>
  <cols>
    <col min="18" max="18" width="9.140625" style="11"/>
    <col min="19" max="19" width="11.140625" customWidth="1"/>
    <col min="21" max="21" width="11" bestFit="1" customWidth="1"/>
    <col min="28" max="28" width="11.140625" customWidth="1"/>
    <col min="34" max="34" width="20.42578125" customWidth="1"/>
    <col min="42" max="42" width="18.28515625" customWidth="1"/>
    <col min="50" max="50" width="21" customWidth="1"/>
  </cols>
  <sheetData>
    <row r="1" spans="1:430" s="1" customFormat="1" ht="45">
      <c r="D1" s="1" t="s">
        <v>188</v>
      </c>
      <c r="R1" s="12"/>
      <c r="S1" s="6" t="s">
        <v>189</v>
      </c>
      <c r="T1" s="6" t="s">
        <v>190</v>
      </c>
      <c r="U1" s="6"/>
      <c r="V1" s="6"/>
      <c r="W1" s="6"/>
      <c r="X1" s="6"/>
      <c r="Y1" s="6"/>
      <c r="Z1" s="6"/>
      <c r="AA1" s="6"/>
      <c r="AC1" s="1" t="s">
        <v>191</v>
      </c>
      <c r="AD1" s="1" t="s">
        <v>192</v>
      </c>
      <c r="AE1" s="1">
        <v>1</v>
      </c>
      <c r="AF1" s="1" t="s">
        <v>193</v>
      </c>
      <c r="AH1" s="2" t="s">
        <v>194</v>
      </c>
      <c r="AM1" s="1">
        <f>AE1+1</f>
        <v>2</v>
      </c>
      <c r="AN1" s="1" t="s">
        <v>193</v>
      </c>
      <c r="AP1" s="2" t="s">
        <v>195</v>
      </c>
      <c r="AU1" s="1">
        <f>AM1+1</f>
        <v>3</v>
      </c>
      <c r="AV1" s="1" t="s">
        <v>193</v>
      </c>
      <c r="AX1" s="2" t="s">
        <v>195</v>
      </c>
      <c r="BC1" s="1">
        <f>AU1+1</f>
        <v>4</v>
      </c>
      <c r="BD1" s="1" t="s">
        <v>193</v>
      </c>
      <c r="BF1" s="2" t="s">
        <v>195</v>
      </c>
      <c r="BK1" s="1">
        <f>BC1+1</f>
        <v>5</v>
      </c>
      <c r="BL1" s="1" t="s">
        <v>193</v>
      </c>
      <c r="BN1" s="2" t="s">
        <v>195</v>
      </c>
      <c r="BS1" s="1">
        <f>BK1+1</f>
        <v>6</v>
      </c>
      <c r="BT1" s="1" t="s">
        <v>193</v>
      </c>
      <c r="BV1" s="2" t="s">
        <v>195</v>
      </c>
      <c r="CA1" s="1">
        <f>BS1+1</f>
        <v>7</v>
      </c>
      <c r="CB1" s="1" t="s">
        <v>193</v>
      </c>
      <c r="CD1" s="2" t="s">
        <v>195</v>
      </c>
      <c r="CI1" s="1">
        <f>CA1+1</f>
        <v>8</v>
      </c>
      <c r="CJ1" s="1" t="s">
        <v>193</v>
      </c>
      <c r="CL1" s="2" t="s">
        <v>195</v>
      </c>
      <c r="CQ1" s="1">
        <f>CI1+1</f>
        <v>9</v>
      </c>
      <c r="CR1" s="1" t="s">
        <v>193</v>
      </c>
      <c r="CT1" s="2" t="s">
        <v>195</v>
      </c>
      <c r="CY1" s="1">
        <f>CQ1+1</f>
        <v>10</v>
      </c>
      <c r="CZ1" s="1" t="s">
        <v>193</v>
      </c>
      <c r="DB1" s="2" t="s">
        <v>195</v>
      </c>
      <c r="DG1" s="1">
        <f>CY1+1</f>
        <v>11</v>
      </c>
      <c r="DH1" s="1" t="s">
        <v>193</v>
      </c>
      <c r="DJ1" s="2" t="s">
        <v>195</v>
      </c>
      <c r="DO1" s="1">
        <f>DG1+1</f>
        <v>12</v>
      </c>
      <c r="DP1" s="1" t="s">
        <v>193</v>
      </c>
      <c r="DR1" s="2" t="s">
        <v>195</v>
      </c>
      <c r="DW1" s="1">
        <f>DO1+1</f>
        <v>13</v>
      </c>
      <c r="DX1" s="1" t="s">
        <v>193</v>
      </c>
      <c r="DZ1" s="2" t="s">
        <v>195</v>
      </c>
      <c r="EE1" s="1">
        <f>DW1+1</f>
        <v>14</v>
      </c>
      <c r="EF1" s="1" t="s">
        <v>193</v>
      </c>
      <c r="EH1" s="2" t="s">
        <v>195</v>
      </c>
      <c r="EM1" s="1">
        <f>EE1+1</f>
        <v>15</v>
      </c>
      <c r="EN1" s="1" t="s">
        <v>193</v>
      </c>
      <c r="EP1" s="2" t="s">
        <v>195</v>
      </c>
      <c r="EU1" s="1">
        <f>EM1+1</f>
        <v>16</v>
      </c>
      <c r="EV1" s="1" t="s">
        <v>193</v>
      </c>
      <c r="EX1" s="2" t="s">
        <v>195</v>
      </c>
      <c r="FC1" s="1">
        <f>EU1+1</f>
        <v>17</v>
      </c>
      <c r="FD1" s="1" t="s">
        <v>193</v>
      </c>
      <c r="FF1" s="2" t="s">
        <v>195</v>
      </c>
      <c r="FK1" s="1">
        <f>FC1+1</f>
        <v>18</v>
      </c>
      <c r="FL1" s="1" t="s">
        <v>193</v>
      </c>
      <c r="FN1" s="2" t="s">
        <v>195</v>
      </c>
      <c r="FS1" s="1">
        <f>FK1+1</f>
        <v>19</v>
      </c>
      <c r="FT1" s="1" t="s">
        <v>193</v>
      </c>
      <c r="FV1" s="2" t="s">
        <v>195</v>
      </c>
      <c r="GA1" s="1">
        <f>FS1+1</f>
        <v>20</v>
      </c>
      <c r="GB1" s="1" t="s">
        <v>193</v>
      </c>
      <c r="GD1" s="2" t="s">
        <v>195</v>
      </c>
      <c r="GI1" s="1">
        <f>GA1+1</f>
        <v>21</v>
      </c>
      <c r="GJ1" s="1" t="s">
        <v>193</v>
      </c>
      <c r="GL1" s="2" t="s">
        <v>195</v>
      </c>
      <c r="GQ1" s="1">
        <f>GI1+1</f>
        <v>22</v>
      </c>
      <c r="GR1" s="1" t="s">
        <v>193</v>
      </c>
      <c r="GT1" s="2" t="s">
        <v>195</v>
      </c>
      <c r="GY1" s="1">
        <f>GQ1+1</f>
        <v>23</v>
      </c>
      <c r="GZ1" s="1" t="s">
        <v>193</v>
      </c>
      <c r="HB1" s="2" t="s">
        <v>195</v>
      </c>
      <c r="HG1" s="1">
        <f>GY1+1</f>
        <v>24</v>
      </c>
      <c r="HH1" s="1" t="s">
        <v>193</v>
      </c>
      <c r="HJ1" s="2" t="s">
        <v>195</v>
      </c>
      <c r="HO1" s="1">
        <f>HG1+1</f>
        <v>25</v>
      </c>
      <c r="HP1" s="1" t="s">
        <v>193</v>
      </c>
      <c r="HR1" s="2" t="s">
        <v>195</v>
      </c>
      <c r="HW1" s="1">
        <f>HO1+1</f>
        <v>26</v>
      </c>
      <c r="HX1" s="1" t="s">
        <v>193</v>
      </c>
      <c r="HZ1" s="2" t="s">
        <v>195</v>
      </c>
      <c r="IE1" s="1">
        <f>HW1+1</f>
        <v>27</v>
      </c>
      <c r="IF1" s="1" t="s">
        <v>193</v>
      </c>
      <c r="IH1" s="2" t="s">
        <v>195</v>
      </c>
      <c r="IM1" s="1">
        <f>IE1+1</f>
        <v>28</v>
      </c>
      <c r="IN1" s="1" t="s">
        <v>193</v>
      </c>
      <c r="IP1" s="2" t="s">
        <v>195</v>
      </c>
      <c r="IU1" s="1">
        <f>IM1+1</f>
        <v>29</v>
      </c>
      <c r="IV1" s="1" t="s">
        <v>193</v>
      </c>
      <c r="IX1" s="2" t="s">
        <v>195</v>
      </c>
      <c r="JC1" s="1">
        <f>IU1+1</f>
        <v>30</v>
      </c>
      <c r="JD1" s="1" t="s">
        <v>193</v>
      </c>
      <c r="JF1" s="2" t="s">
        <v>195</v>
      </c>
      <c r="JK1" s="1">
        <f>JC1+1</f>
        <v>31</v>
      </c>
      <c r="JL1" s="1" t="s">
        <v>193</v>
      </c>
      <c r="JN1" s="2" t="s">
        <v>195</v>
      </c>
      <c r="JS1" s="1">
        <f>JK1+1</f>
        <v>32</v>
      </c>
      <c r="JT1" s="1" t="s">
        <v>193</v>
      </c>
      <c r="JV1" s="2" t="s">
        <v>195</v>
      </c>
      <c r="KA1" s="1">
        <f>JS1+1</f>
        <v>33</v>
      </c>
      <c r="KB1" s="1" t="s">
        <v>193</v>
      </c>
      <c r="KD1" s="2" t="s">
        <v>195</v>
      </c>
      <c r="KI1" s="1">
        <f>KA1+1</f>
        <v>34</v>
      </c>
      <c r="KJ1" s="1" t="s">
        <v>193</v>
      </c>
      <c r="KL1" s="2" t="s">
        <v>195</v>
      </c>
      <c r="KQ1" s="1">
        <f>KI1+1</f>
        <v>35</v>
      </c>
      <c r="KR1" s="1" t="s">
        <v>193</v>
      </c>
      <c r="KT1" s="2" t="s">
        <v>195</v>
      </c>
      <c r="KY1" s="1">
        <f>KQ1+1</f>
        <v>36</v>
      </c>
      <c r="KZ1" s="1" t="s">
        <v>193</v>
      </c>
      <c r="LB1" s="2" t="s">
        <v>195</v>
      </c>
      <c r="LG1" s="1">
        <f>KY1+1</f>
        <v>37</v>
      </c>
      <c r="LH1" s="1" t="s">
        <v>193</v>
      </c>
      <c r="LJ1" s="2" t="s">
        <v>195</v>
      </c>
      <c r="LO1" s="1">
        <f>LG1+1</f>
        <v>38</v>
      </c>
      <c r="LP1" s="1" t="s">
        <v>193</v>
      </c>
      <c r="LR1" s="2" t="s">
        <v>195</v>
      </c>
      <c r="LW1" s="1">
        <f>LO1+1</f>
        <v>39</v>
      </c>
      <c r="LX1" s="1" t="s">
        <v>193</v>
      </c>
      <c r="LZ1" s="2" t="s">
        <v>195</v>
      </c>
      <c r="ME1" s="1">
        <f>LW1+1</f>
        <v>40</v>
      </c>
      <c r="MF1" s="1" t="s">
        <v>193</v>
      </c>
      <c r="MH1" s="2" t="s">
        <v>195</v>
      </c>
      <c r="MM1" s="1">
        <f>ME1+1</f>
        <v>41</v>
      </c>
      <c r="MN1" s="1" t="s">
        <v>193</v>
      </c>
      <c r="MP1" s="2" t="s">
        <v>195</v>
      </c>
      <c r="MU1" s="1">
        <f>MM1+1</f>
        <v>42</v>
      </c>
      <c r="MV1" s="1" t="s">
        <v>193</v>
      </c>
      <c r="MX1" s="2" t="s">
        <v>195</v>
      </c>
      <c r="NC1" s="1">
        <f>MU1+1</f>
        <v>43</v>
      </c>
      <c r="ND1" s="1" t="s">
        <v>193</v>
      </c>
      <c r="NF1" s="2" t="s">
        <v>195</v>
      </c>
      <c r="NK1" s="1">
        <f>NC1+1</f>
        <v>44</v>
      </c>
      <c r="NL1" s="1" t="s">
        <v>193</v>
      </c>
      <c r="NN1" s="2" t="s">
        <v>195</v>
      </c>
      <c r="NS1" s="1">
        <f>NK1+1</f>
        <v>45</v>
      </c>
      <c r="NT1" s="1" t="s">
        <v>193</v>
      </c>
      <c r="NV1" s="2" t="s">
        <v>195</v>
      </c>
      <c r="OA1" s="1">
        <f>NS1+1</f>
        <v>46</v>
      </c>
      <c r="OB1" s="1" t="s">
        <v>193</v>
      </c>
      <c r="OD1" s="2" t="s">
        <v>195</v>
      </c>
      <c r="OI1" s="1">
        <f>OA1+1</f>
        <v>47</v>
      </c>
      <c r="OJ1" s="1" t="s">
        <v>193</v>
      </c>
      <c r="OL1" s="2" t="s">
        <v>195</v>
      </c>
      <c r="OQ1" s="1">
        <f>OI1+1</f>
        <v>48</v>
      </c>
      <c r="OR1" s="1" t="s">
        <v>193</v>
      </c>
      <c r="OT1" s="2" t="s">
        <v>195</v>
      </c>
      <c r="OY1" s="1">
        <f>OQ1+1</f>
        <v>49</v>
      </c>
      <c r="OZ1" s="1" t="s">
        <v>193</v>
      </c>
      <c r="PB1" s="2" t="s">
        <v>195</v>
      </c>
      <c r="PG1" s="1">
        <f>OY1+1</f>
        <v>50</v>
      </c>
      <c r="PH1" s="1" t="s">
        <v>193</v>
      </c>
      <c r="PJ1" s="2" t="s">
        <v>195</v>
      </c>
    </row>
    <row r="2" spans="1:430">
      <c r="A2" t="s">
        <v>196</v>
      </c>
      <c r="B2" t="s">
        <v>197</v>
      </c>
      <c r="C2" t="s">
        <v>198</v>
      </c>
      <c r="D2" t="s">
        <v>199</v>
      </c>
      <c r="E2" t="s">
        <v>200</v>
      </c>
      <c r="F2" t="s">
        <v>201</v>
      </c>
      <c r="G2" s="3" t="s">
        <v>202</v>
      </c>
      <c r="H2" t="s">
        <v>203</v>
      </c>
      <c r="I2" t="s">
        <v>204</v>
      </c>
      <c r="J2" t="s">
        <v>205</v>
      </c>
      <c r="K2" t="s">
        <v>206</v>
      </c>
      <c r="L2" t="s">
        <v>207</v>
      </c>
      <c r="M2" t="s">
        <v>208</v>
      </c>
      <c r="N2" t="s">
        <v>209</v>
      </c>
      <c r="O2" t="s">
        <v>210</v>
      </c>
      <c r="P2" t="s">
        <v>211</v>
      </c>
      <c r="Q2" t="s">
        <v>212</v>
      </c>
      <c r="R2" s="11" t="s">
        <v>9</v>
      </c>
      <c r="S2" s="3" t="s">
        <v>213</v>
      </c>
      <c r="T2" s="1" t="s">
        <v>214</v>
      </c>
      <c r="U2" s="1" t="s">
        <v>215</v>
      </c>
      <c r="V2" s="1" t="s">
        <v>216</v>
      </c>
      <c r="W2" s="1" t="s">
        <v>217</v>
      </c>
      <c r="X2" s="1" t="s">
        <v>218</v>
      </c>
      <c r="Y2" s="1" t="s">
        <v>219</v>
      </c>
      <c r="Z2" s="1" t="s">
        <v>220</v>
      </c>
      <c r="AA2" s="1" t="s">
        <v>221</v>
      </c>
      <c r="AB2" t="s">
        <v>222</v>
      </c>
      <c r="AC2" t="s">
        <v>223</v>
      </c>
      <c r="AD2" s="3" t="s">
        <v>224</v>
      </c>
      <c r="AE2" t="s">
        <v>225</v>
      </c>
      <c r="AF2" t="s">
        <v>226</v>
      </c>
      <c r="AG2" t="s">
        <v>227</v>
      </c>
      <c r="AH2" t="s">
        <v>228</v>
      </c>
      <c r="AI2" t="s">
        <v>229</v>
      </c>
      <c r="AJ2" t="s">
        <v>230</v>
      </c>
      <c r="AK2" t="s">
        <v>231</v>
      </c>
      <c r="AL2" t="s">
        <v>232</v>
      </c>
      <c r="AM2" t="s">
        <v>225</v>
      </c>
      <c r="AN2" t="s">
        <v>226</v>
      </c>
      <c r="AO2" t="s">
        <v>227</v>
      </c>
      <c r="AP2" t="s">
        <v>228</v>
      </c>
      <c r="AQ2" t="s">
        <v>229</v>
      </c>
      <c r="AR2" t="s">
        <v>230</v>
      </c>
      <c r="AS2" t="s">
        <v>231</v>
      </c>
      <c r="AT2" t="s">
        <v>232</v>
      </c>
      <c r="AU2" t="s">
        <v>225</v>
      </c>
      <c r="AV2" t="s">
        <v>226</v>
      </c>
      <c r="AW2" t="s">
        <v>227</v>
      </c>
      <c r="AX2" t="s">
        <v>228</v>
      </c>
      <c r="AY2" t="s">
        <v>229</v>
      </c>
      <c r="AZ2" t="s">
        <v>230</v>
      </c>
      <c r="BA2" t="s">
        <v>231</v>
      </c>
      <c r="BB2" t="s">
        <v>232</v>
      </c>
      <c r="BC2" t="s">
        <v>225</v>
      </c>
      <c r="BD2" t="s">
        <v>226</v>
      </c>
      <c r="BE2" t="s">
        <v>227</v>
      </c>
      <c r="BF2" t="s">
        <v>228</v>
      </c>
      <c r="BG2" t="s">
        <v>229</v>
      </c>
      <c r="BH2" t="s">
        <v>230</v>
      </c>
      <c r="BI2" t="s">
        <v>231</v>
      </c>
      <c r="BJ2" t="s">
        <v>232</v>
      </c>
      <c r="BK2" t="s">
        <v>225</v>
      </c>
      <c r="BL2" t="s">
        <v>226</v>
      </c>
      <c r="BM2" t="s">
        <v>227</v>
      </c>
      <c r="BN2" t="s">
        <v>228</v>
      </c>
      <c r="BO2" t="s">
        <v>229</v>
      </c>
      <c r="BP2" t="s">
        <v>230</v>
      </c>
      <c r="BQ2" t="s">
        <v>231</v>
      </c>
      <c r="BR2" t="s">
        <v>232</v>
      </c>
      <c r="BS2" t="s">
        <v>225</v>
      </c>
      <c r="BT2" t="s">
        <v>226</v>
      </c>
      <c r="BU2" t="s">
        <v>227</v>
      </c>
      <c r="BV2" t="s">
        <v>228</v>
      </c>
      <c r="BW2" t="s">
        <v>229</v>
      </c>
      <c r="BX2" t="s">
        <v>230</v>
      </c>
      <c r="BY2" t="s">
        <v>231</v>
      </c>
      <c r="BZ2" t="s">
        <v>232</v>
      </c>
      <c r="CA2" t="s">
        <v>225</v>
      </c>
      <c r="CB2" t="s">
        <v>226</v>
      </c>
      <c r="CC2" t="s">
        <v>227</v>
      </c>
      <c r="CD2" t="s">
        <v>228</v>
      </c>
      <c r="CE2" t="s">
        <v>229</v>
      </c>
      <c r="CF2" t="s">
        <v>230</v>
      </c>
      <c r="CG2" t="s">
        <v>231</v>
      </c>
      <c r="CH2" t="s">
        <v>232</v>
      </c>
      <c r="CI2" t="s">
        <v>225</v>
      </c>
      <c r="CJ2" t="s">
        <v>226</v>
      </c>
      <c r="CK2" t="s">
        <v>227</v>
      </c>
      <c r="CL2" t="s">
        <v>228</v>
      </c>
      <c r="CM2" t="s">
        <v>229</v>
      </c>
      <c r="CN2" t="s">
        <v>230</v>
      </c>
      <c r="CO2" t="s">
        <v>231</v>
      </c>
      <c r="CP2" t="s">
        <v>232</v>
      </c>
      <c r="CQ2" t="s">
        <v>225</v>
      </c>
      <c r="CR2" t="s">
        <v>226</v>
      </c>
      <c r="CS2" t="s">
        <v>227</v>
      </c>
      <c r="CT2" t="s">
        <v>228</v>
      </c>
      <c r="CU2" t="s">
        <v>229</v>
      </c>
      <c r="CV2" t="s">
        <v>230</v>
      </c>
      <c r="CW2" t="s">
        <v>231</v>
      </c>
      <c r="CX2" t="s">
        <v>232</v>
      </c>
      <c r="CY2" t="s">
        <v>225</v>
      </c>
      <c r="CZ2" t="s">
        <v>226</v>
      </c>
      <c r="DA2" t="s">
        <v>227</v>
      </c>
      <c r="DB2" t="s">
        <v>228</v>
      </c>
      <c r="DC2" t="s">
        <v>229</v>
      </c>
      <c r="DD2" t="s">
        <v>230</v>
      </c>
      <c r="DE2" t="s">
        <v>231</v>
      </c>
      <c r="DF2" t="s">
        <v>232</v>
      </c>
      <c r="DG2" t="s">
        <v>225</v>
      </c>
      <c r="DH2" t="s">
        <v>226</v>
      </c>
      <c r="DI2" t="s">
        <v>227</v>
      </c>
      <c r="DJ2" t="s">
        <v>228</v>
      </c>
      <c r="DK2" t="s">
        <v>229</v>
      </c>
      <c r="DL2" t="s">
        <v>230</v>
      </c>
      <c r="DM2" t="s">
        <v>231</v>
      </c>
      <c r="DN2" t="s">
        <v>232</v>
      </c>
      <c r="DO2" t="s">
        <v>225</v>
      </c>
      <c r="DP2" t="s">
        <v>226</v>
      </c>
      <c r="DQ2" t="s">
        <v>227</v>
      </c>
      <c r="DR2" t="s">
        <v>228</v>
      </c>
      <c r="DS2" t="s">
        <v>229</v>
      </c>
      <c r="DT2" t="s">
        <v>230</v>
      </c>
      <c r="DU2" t="s">
        <v>231</v>
      </c>
      <c r="DV2" t="s">
        <v>232</v>
      </c>
      <c r="DW2" t="s">
        <v>225</v>
      </c>
      <c r="DX2" t="s">
        <v>226</v>
      </c>
      <c r="DY2" t="s">
        <v>227</v>
      </c>
      <c r="DZ2" t="s">
        <v>228</v>
      </c>
      <c r="EA2" t="s">
        <v>229</v>
      </c>
      <c r="EB2" t="s">
        <v>230</v>
      </c>
      <c r="EC2" t="s">
        <v>231</v>
      </c>
      <c r="ED2" t="s">
        <v>232</v>
      </c>
      <c r="EE2" t="s">
        <v>225</v>
      </c>
      <c r="EF2" t="s">
        <v>226</v>
      </c>
      <c r="EG2" t="s">
        <v>227</v>
      </c>
      <c r="EH2" t="s">
        <v>228</v>
      </c>
      <c r="EI2" t="s">
        <v>229</v>
      </c>
      <c r="EJ2" t="s">
        <v>230</v>
      </c>
      <c r="EK2" t="s">
        <v>231</v>
      </c>
      <c r="EL2" t="s">
        <v>232</v>
      </c>
      <c r="EM2" t="s">
        <v>225</v>
      </c>
      <c r="EN2" t="s">
        <v>226</v>
      </c>
      <c r="EO2" t="s">
        <v>227</v>
      </c>
      <c r="EP2" t="s">
        <v>228</v>
      </c>
      <c r="EQ2" t="s">
        <v>229</v>
      </c>
      <c r="ER2" t="s">
        <v>230</v>
      </c>
      <c r="ES2" t="s">
        <v>231</v>
      </c>
      <c r="ET2" t="s">
        <v>232</v>
      </c>
      <c r="EU2" t="s">
        <v>225</v>
      </c>
      <c r="EV2" t="s">
        <v>226</v>
      </c>
      <c r="EW2" t="s">
        <v>227</v>
      </c>
      <c r="EX2" t="s">
        <v>228</v>
      </c>
      <c r="EY2" t="s">
        <v>229</v>
      </c>
      <c r="EZ2" t="s">
        <v>230</v>
      </c>
      <c r="FA2" t="s">
        <v>231</v>
      </c>
      <c r="FB2" t="s">
        <v>232</v>
      </c>
      <c r="FC2" t="s">
        <v>225</v>
      </c>
      <c r="FD2" t="s">
        <v>226</v>
      </c>
      <c r="FE2" t="s">
        <v>227</v>
      </c>
      <c r="FF2" t="s">
        <v>228</v>
      </c>
      <c r="FG2" t="s">
        <v>229</v>
      </c>
      <c r="FH2" t="s">
        <v>230</v>
      </c>
      <c r="FI2" t="s">
        <v>231</v>
      </c>
      <c r="FJ2" t="s">
        <v>232</v>
      </c>
      <c r="FK2" t="s">
        <v>225</v>
      </c>
      <c r="FL2" t="s">
        <v>226</v>
      </c>
      <c r="FM2" t="s">
        <v>227</v>
      </c>
      <c r="FN2" t="s">
        <v>228</v>
      </c>
      <c r="FO2" t="s">
        <v>229</v>
      </c>
      <c r="FP2" t="s">
        <v>230</v>
      </c>
      <c r="FQ2" t="s">
        <v>231</v>
      </c>
      <c r="FR2" t="s">
        <v>232</v>
      </c>
      <c r="FS2" t="s">
        <v>225</v>
      </c>
      <c r="FT2" t="s">
        <v>226</v>
      </c>
      <c r="FU2" t="s">
        <v>227</v>
      </c>
      <c r="FV2" t="s">
        <v>228</v>
      </c>
      <c r="FW2" t="s">
        <v>229</v>
      </c>
      <c r="FX2" t="s">
        <v>230</v>
      </c>
      <c r="FY2" t="s">
        <v>231</v>
      </c>
      <c r="FZ2" t="s">
        <v>232</v>
      </c>
      <c r="GA2" t="s">
        <v>225</v>
      </c>
      <c r="GB2" t="s">
        <v>226</v>
      </c>
      <c r="GC2" t="s">
        <v>227</v>
      </c>
      <c r="GD2" t="s">
        <v>228</v>
      </c>
      <c r="GE2" t="s">
        <v>229</v>
      </c>
      <c r="GF2" t="s">
        <v>230</v>
      </c>
      <c r="GG2" t="s">
        <v>231</v>
      </c>
      <c r="GH2" t="s">
        <v>232</v>
      </c>
      <c r="GI2" t="s">
        <v>225</v>
      </c>
      <c r="GJ2" t="s">
        <v>226</v>
      </c>
      <c r="GK2" t="s">
        <v>227</v>
      </c>
      <c r="GL2" t="s">
        <v>228</v>
      </c>
      <c r="GM2" t="s">
        <v>229</v>
      </c>
      <c r="GN2" t="s">
        <v>230</v>
      </c>
      <c r="GO2" t="s">
        <v>231</v>
      </c>
      <c r="GP2" t="s">
        <v>232</v>
      </c>
      <c r="GQ2" t="s">
        <v>225</v>
      </c>
      <c r="GR2" t="s">
        <v>226</v>
      </c>
      <c r="GS2" t="s">
        <v>227</v>
      </c>
      <c r="GT2" t="s">
        <v>228</v>
      </c>
      <c r="GU2" t="s">
        <v>229</v>
      </c>
      <c r="GV2" t="s">
        <v>230</v>
      </c>
      <c r="GW2" t="s">
        <v>231</v>
      </c>
      <c r="GX2" t="s">
        <v>232</v>
      </c>
      <c r="GY2" t="s">
        <v>225</v>
      </c>
      <c r="GZ2" t="s">
        <v>226</v>
      </c>
      <c r="HA2" t="s">
        <v>227</v>
      </c>
      <c r="HB2" t="s">
        <v>228</v>
      </c>
      <c r="HC2" t="s">
        <v>229</v>
      </c>
      <c r="HD2" t="s">
        <v>230</v>
      </c>
      <c r="HE2" t="s">
        <v>231</v>
      </c>
      <c r="HF2" t="s">
        <v>232</v>
      </c>
      <c r="HG2" t="s">
        <v>225</v>
      </c>
      <c r="HH2" t="s">
        <v>226</v>
      </c>
      <c r="HI2" t="s">
        <v>227</v>
      </c>
      <c r="HJ2" t="s">
        <v>228</v>
      </c>
      <c r="HK2" t="s">
        <v>229</v>
      </c>
      <c r="HL2" t="s">
        <v>230</v>
      </c>
      <c r="HM2" t="s">
        <v>231</v>
      </c>
      <c r="HN2" t="s">
        <v>232</v>
      </c>
      <c r="HO2" t="s">
        <v>225</v>
      </c>
      <c r="HP2" t="s">
        <v>226</v>
      </c>
      <c r="HQ2" t="s">
        <v>227</v>
      </c>
      <c r="HR2" t="s">
        <v>228</v>
      </c>
      <c r="HS2" t="s">
        <v>229</v>
      </c>
      <c r="HT2" t="s">
        <v>230</v>
      </c>
      <c r="HU2" t="s">
        <v>231</v>
      </c>
      <c r="HV2" t="s">
        <v>232</v>
      </c>
      <c r="HW2" t="s">
        <v>225</v>
      </c>
      <c r="HX2" t="s">
        <v>226</v>
      </c>
      <c r="HY2" t="s">
        <v>227</v>
      </c>
      <c r="HZ2" t="s">
        <v>228</v>
      </c>
      <c r="IA2" t="s">
        <v>229</v>
      </c>
      <c r="IB2" t="s">
        <v>230</v>
      </c>
      <c r="IC2" t="s">
        <v>231</v>
      </c>
      <c r="ID2" t="s">
        <v>232</v>
      </c>
      <c r="IE2" t="s">
        <v>225</v>
      </c>
      <c r="IF2" t="s">
        <v>226</v>
      </c>
      <c r="IG2" t="s">
        <v>227</v>
      </c>
      <c r="IH2" t="s">
        <v>228</v>
      </c>
      <c r="II2" t="s">
        <v>229</v>
      </c>
      <c r="IJ2" t="s">
        <v>230</v>
      </c>
      <c r="IK2" t="s">
        <v>231</v>
      </c>
      <c r="IL2" t="s">
        <v>232</v>
      </c>
      <c r="IM2" t="s">
        <v>225</v>
      </c>
      <c r="IN2" t="s">
        <v>226</v>
      </c>
      <c r="IO2" t="s">
        <v>227</v>
      </c>
      <c r="IP2" t="s">
        <v>228</v>
      </c>
      <c r="IQ2" t="s">
        <v>229</v>
      </c>
      <c r="IR2" t="s">
        <v>230</v>
      </c>
      <c r="IS2" t="s">
        <v>231</v>
      </c>
      <c r="IT2" t="s">
        <v>232</v>
      </c>
      <c r="IU2" t="s">
        <v>225</v>
      </c>
      <c r="IV2" t="s">
        <v>226</v>
      </c>
      <c r="IW2" t="s">
        <v>227</v>
      </c>
      <c r="IX2" t="s">
        <v>228</v>
      </c>
      <c r="IY2" t="s">
        <v>229</v>
      </c>
      <c r="IZ2" t="s">
        <v>230</v>
      </c>
      <c r="JA2" t="s">
        <v>231</v>
      </c>
      <c r="JB2" t="s">
        <v>232</v>
      </c>
      <c r="JC2" t="s">
        <v>225</v>
      </c>
      <c r="JD2" t="s">
        <v>226</v>
      </c>
      <c r="JE2" t="s">
        <v>227</v>
      </c>
      <c r="JF2" t="s">
        <v>228</v>
      </c>
      <c r="JG2" t="s">
        <v>229</v>
      </c>
      <c r="JH2" t="s">
        <v>230</v>
      </c>
      <c r="JI2" t="s">
        <v>231</v>
      </c>
      <c r="JJ2" t="s">
        <v>232</v>
      </c>
      <c r="JK2" t="s">
        <v>225</v>
      </c>
      <c r="JL2" t="s">
        <v>226</v>
      </c>
      <c r="JM2" t="s">
        <v>227</v>
      </c>
      <c r="JN2" t="s">
        <v>228</v>
      </c>
      <c r="JO2" t="s">
        <v>229</v>
      </c>
      <c r="JP2" t="s">
        <v>230</v>
      </c>
      <c r="JQ2" t="s">
        <v>231</v>
      </c>
      <c r="JR2" t="s">
        <v>232</v>
      </c>
      <c r="JS2" t="s">
        <v>225</v>
      </c>
      <c r="JT2" t="s">
        <v>226</v>
      </c>
      <c r="JU2" t="s">
        <v>227</v>
      </c>
      <c r="JV2" t="s">
        <v>228</v>
      </c>
      <c r="JW2" t="s">
        <v>229</v>
      </c>
      <c r="JX2" t="s">
        <v>230</v>
      </c>
      <c r="JY2" t="s">
        <v>231</v>
      </c>
      <c r="JZ2" t="s">
        <v>232</v>
      </c>
      <c r="KA2" t="s">
        <v>225</v>
      </c>
      <c r="KB2" t="s">
        <v>226</v>
      </c>
      <c r="KC2" t="s">
        <v>227</v>
      </c>
      <c r="KD2" t="s">
        <v>228</v>
      </c>
      <c r="KE2" t="s">
        <v>229</v>
      </c>
      <c r="KF2" t="s">
        <v>230</v>
      </c>
      <c r="KG2" t="s">
        <v>231</v>
      </c>
      <c r="KH2" t="s">
        <v>232</v>
      </c>
      <c r="KI2" t="s">
        <v>225</v>
      </c>
      <c r="KJ2" t="s">
        <v>226</v>
      </c>
      <c r="KK2" t="s">
        <v>227</v>
      </c>
      <c r="KL2" t="s">
        <v>228</v>
      </c>
      <c r="KM2" t="s">
        <v>229</v>
      </c>
      <c r="KN2" t="s">
        <v>230</v>
      </c>
      <c r="KO2" t="s">
        <v>231</v>
      </c>
      <c r="KP2" t="s">
        <v>232</v>
      </c>
      <c r="KQ2" t="s">
        <v>225</v>
      </c>
      <c r="KR2" t="s">
        <v>226</v>
      </c>
      <c r="KS2" t="s">
        <v>227</v>
      </c>
      <c r="KT2" t="s">
        <v>228</v>
      </c>
      <c r="KU2" t="s">
        <v>229</v>
      </c>
      <c r="KV2" t="s">
        <v>230</v>
      </c>
      <c r="KW2" t="s">
        <v>231</v>
      </c>
      <c r="KX2" t="s">
        <v>232</v>
      </c>
      <c r="KY2" t="s">
        <v>225</v>
      </c>
      <c r="KZ2" t="s">
        <v>226</v>
      </c>
      <c r="LA2" t="s">
        <v>227</v>
      </c>
      <c r="LB2" t="s">
        <v>228</v>
      </c>
      <c r="LC2" t="s">
        <v>229</v>
      </c>
      <c r="LD2" t="s">
        <v>230</v>
      </c>
      <c r="LE2" t="s">
        <v>231</v>
      </c>
      <c r="LF2" t="s">
        <v>232</v>
      </c>
      <c r="LG2" t="s">
        <v>225</v>
      </c>
      <c r="LH2" t="s">
        <v>226</v>
      </c>
      <c r="LI2" t="s">
        <v>227</v>
      </c>
      <c r="LJ2" t="s">
        <v>228</v>
      </c>
      <c r="LK2" t="s">
        <v>229</v>
      </c>
      <c r="LL2" t="s">
        <v>230</v>
      </c>
      <c r="LM2" t="s">
        <v>231</v>
      </c>
      <c r="LN2" t="s">
        <v>232</v>
      </c>
      <c r="LO2" t="s">
        <v>225</v>
      </c>
      <c r="LP2" t="s">
        <v>226</v>
      </c>
      <c r="LQ2" t="s">
        <v>227</v>
      </c>
      <c r="LR2" t="s">
        <v>228</v>
      </c>
      <c r="LS2" t="s">
        <v>229</v>
      </c>
      <c r="LT2" t="s">
        <v>230</v>
      </c>
      <c r="LU2" t="s">
        <v>231</v>
      </c>
      <c r="LV2" t="s">
        <v>232</v>
      </c>
      <c r="LW2" t="s">
        <v>225</v>
      </c>
      <c r="LX2" t="s">
        <v>226</v>
      </c>
      <c r="LY2" t="s">
        <v>227</v>
      </c>
      <c r="LZ2" t="s">
        <v>228</v>
      </c>
      <c r="MA2" t="s">
        <v>229</v>
      </c>
      <c r="MB2" t="s">
        <v>230</v>
      </c>
      <c r="MC2" t="s">
        <v>231</v>
      </c>
      <c r="MD2" t="s">
        <v>232</v>
      </c>
      <c r="ME2" t="s">
        <v>225</v>
      </c>
      <c r="MF2" t="s">
        <v>226</v>
      </c>
      <c r="MG2" t="s">
        <v>227</v>
      </c>
      <c r="MH2" t="s">
        <v>228</v>
      </c>
      <c r="MI2" t="s">
        <v>229</v>
      </c>
      <c r="MJ2" t="s">
        <v>230</v>
      </c>
      <c r="MK2" t="s">
        <v>231</v>
      </c>
      <c r="ML2" t="s">
        <v>232</v>
      </c>
      <c r="MM2" t="s">
        <v>225</v>
      </c>
      <c r="MN2" t="s">
        <v>226</v>
      </c>
      <c r="MO2" t="s">
        <v>227</v>
      </c>
      <c r="MP2" t="s">
        <v>228</v>
      </c>
      <c r="MQ2" t="s">
        <v>229</v>
      </c>
      <c r="MR2" t="s">
        <v>230</v>
      </c>
      <c r="MS2" t="s">
        <v>231</v>
      </c>
      <c r="MT2" t="s">
        <v>232</v>
      </c>
      <c r="MU2" t="s">
        <v>225</v>
      </c>
      <c r="MV2" t="s">
        <v>226</v>
      </c>
      <c r="MW2" t="s">
        <v>227</v>
      </c>
      <c r="MX2" t="s">
        <v>228</v>
      </c>
      <c r="MY2" t="s">
        <v>229</v>
      </c>
      <c r="MZ2" t="s">
        <v>230</v>
      </c>
      <c r="NA2" t="s">
        <v>231</v>
      </c>
      <c r="NB2" t="s">
        <v>232</v>
      </c>
      <c r="NC2" t="s">
        <v>225</v>
      </c>
      <c r="ND2" t="s">
        <v>226</v>
      </c>
      <c r="NE2" t="s">
        <v>227</v>
      </c>
      <c r="NF2" t="s">
        <v>228</v>
      </c>
      <c r="NG2" t="s">
        <v>229</v>
      </c>
      <c r="NH2" t="s">
        <v>230</v>
      </c>
      <c r="NI2" t="s">
        <v>231</v>
      </c>
      <c r="NJ2" t="s">
        <v>232</v>
      </c>
      <c r="NK2" t="s">
        <v>225</v>
      </c>
      <c r="NL2" t="s">
        <v>226</v>
      </c>
      <c r="NM2" t="s">
        <v>227</v>
      </c>
      <c r="NN2" t="s">
        <v>228</v>
      </c>
      <c r="NO2" t="s">
        <v>229</v>
      </c>
      <c r="NP2" t="s">
        <v>230</v>
      </c>
      <c r="NQ2" t="s">
        <v>231</v>
      </c>
      <c r="NR2" t="s">
        <v>232</v>
      </c>
      <c r="NS2" t="s">
        <v>225</v>
      </c>
      <c r="NT2" t="s">
        <v>226</v>
      </c>
      <c r="NU2" t="s">
        <v>227</v>
      </c>
      <c r="NV2" t="s">
        <v>228</v>
      </c>
      <c r="NW2" t="s">
        <v>229</v>
      </c>
      <c r="NX2" t="s">
        <v>230</v>
      </c>
      <c r="NY2" t="s">
        <v>231</v>
      </c>
      <c r="NZ2" t="s">
        <v>232</v>
      </c>
      <c r="OA2" t="s">
        <v>225</v>
      </c>
      <c r="OB2" t="s">
        <v>226</v>
      </c>
      <c r="OC2" t="s">
        <v>227</v>
      </c>
      <c r="OD2" t="s">
        <v>228</v>
      </c>
      <c r="OE2" t="s">
        <v>229</v>
      </c>
      <c r="OF2" t="s">
        <v>230</v>
      </c>
      <c r="OG2" t="s">
        <v>231</v>
      </c>
      <c r="OH2" t="s">
        <v>232</v>
      </c>
      <c r="OI2" t="s">
        <v>225</v>
      </c>
      <c r="OJ2" t="s">
        <v>226</v>
      </c>
      <c r="OK2" t="s">
        <v>227</v>
      </c>
      <c r="OL2" t="s">
        <v>228</v>
      </c>
      <c r="OM2" t="s">
        <v>229</v>
      </c>
      <c r="ON2" t="s">
        <v>230</v>
      </c>
      <c r="OO2" t="s">
        <v>231</v>
      </c>
      <c r="OP2" t="s">
        <v>232</v>
      </c>
      <c r="OQ2" t="s">
        <v>225</v>
      </c>
      <c r="OR2" t="s">
        <v>226</v>
      </c>
      <c r="OS2" t="s">
        <v>227</v>
      </c>
      <c r="OT2" t="s">
        <v>228</v>
      </c>
      <c r="OU2" t="s">
        <v>229</v>
      </c>
      <c r="OV2" t="s">
        <v>230</v>
      </c>
      <c r="OW2" t="s">
        <v>231</v>
      </c>
      <c r="OX2" t="s">
        <v>232</v>
      </c>
      <c r="OY2" t="s">
        <v>225</v>
      </c>
      <c r="OZ2" t="s">
        <v>226</v>
      </c>
      <c r="PA2" t="s">
        <v>227</v>
      </c>
      <c r="PB2" t="s">
        <v>228</v>
      </c>
      <c r="PC2" t="s">
        <v>229</v>
      </c>
      <c r="PD2" t="s">
        <v>230</v>
      </c>
      <c r="PE2" t="s">
        <v>231</v>
      </c>
      <c r="PF2" t="s">
        <v>232</v>
      </c>
      <c r="PG2" t="s">
        <v>225</v>
      </c>
      <c r="PH2" t="s">
        <v>226</v>
      </c>
      <c r="PI2" t="s">
        <v>227</v>
      </c>
      <c r="PJ2" t="s">
        <v>228</v>
      </c>
      <c r="PK2" t="s">
        <v>229</v>
      </c>
      <c r="PL2" t="s">
        <v>230</v>
      </c>
      <c r="PM2" t="s">
        <v>231</v>
      </c>
      <c r="PN2" t="s">
        <v>232</v>
      </c>
    </row>
    <row r="3" spans="1:430">
      <c r="A3" t="s">
        <v>233</v>
      </c>
      <c r="B3" t="s">
        <v>234</v>
      </c>
      <c r="C3">
        <v>500</v>
      </c>
      <c r="D3" s="9" t="s">
        <v>235</v>
      </c>
      <c r="E3">
        <v>30</v>
      </c>
      <c r="F3">
        <v>25</v>
      </c>
      <c r="G3">
        <v>45</v>
      </c>
      <c r="H3">
        <v>25</v>
      </c>
      <c r="I3">
        <v>60</v>
      </c>
      <c r="J3">
        <v>40</v>
      </c>
      <c r="K3">
        <v>75</v>
      </c>
      <c r="L3">
        <v>90</v>
      </c>
      <c r="M3">
        <v>25</v>
      </c>
      <c r="N3">
        <v>35</v>
      </c>
      <c r="O3">
        <v>300</v>
      </c>
      <c r="P3" s="4">
        <v>9.9999999999999995E-7</v>
      </c>
      <c r="Q3">
        <v>2</v>
      </c>
      <c r="R3" s="11">
        <v>99</v>
      </c>
      <c r="S3">
        <v>7</v>
      </c>
      <c r="T3" s="1">
        <f>IF(S3=4,1,0)</f>
        <v>0</v>
      </c>
      <c r="U3" s="20">
        <f>VLOOKUP(S3,'Aquatic Bin Dimensions by HUC2'!$A:$H,2,FALSE)</f>
        <v>100000</v>
      </c>
      <c r="V3" s="8">
        <f>VLOOKUP(S3,'Aquatic Bin Dimensions by HUC2'!$A:$H,3,FALSE)</f>
        <v>10000</v>
      </c>
      <c r="W3" s="6">
        <f>VLOOKUP(S3,'Aquatic Bin Dimensions by HUC2'!$A:$H,4,FALSE)</f>
        <v>2</v>
      </c>
      <c r="X3" s="6">
        <f>VLOOKUP(S3,'Aquatic Bin Dimensions by HUC2'!$A:$H,5,FALSE)</f>
        <v>2</v>
      </c>
      <c r="Y3" s="8">
        <f>VLOOKUP(S3,'Aquatic Bin Dimensions by HUC2'!$A:$H,6,FALSE)</f>
        <v>356.8</v>
      </c>
      <c r="Z3" s="6">
        <f>VLOOKUP(S3,'Aquatic Bin Dimensions by HUC2'!$A:$H,7,FALSE)</f>
        <v>1</v>
      </c>
      <c r="AA3" s="6">
        <f>VLOOKUP(S3,'Aquatic Bin Dimensions by HUC2'!$A:$H,8,FALSE)</f>
        <v>0</v>
      </c>
      <c r="AB3" t="s">
        <v>236</v>
      </c>
      <c r="AC3">
        <v>2</v>
      </c>
      <c r="AD3" s="9" t="s">
        <v>235</v>
      </c>
      <c r="AE3" s="3">
        <v>15</v>
      </c>
      <c r="AF3" s="3">
        <v>4</v>
      </c>
      <c r="AG3">
        <v>1.1200000000000001</v>
      </c>
      <c r="AH3" s="10">
        <v>2</v>
      </c>
      <c r="AK3">
        <v>0.95</v>
      </c>
      <c r="AL3">
        <v>0.05</v>
      </c>
      <c r="AM3">
        <v>29</v>
      </c>
      <c r="AN3" s="3">
        <v>4</v>
      </c>
      <c r="AO3" s="3">
        <v>1.1200000000000001</v>
      </c>
      <c r="AP3" s="10">
        <v>2</v>
      </c>
      <c r="AQ3" s="3"/>
      <c r="AR3" s="3"/>
      <c r="AS3" s="3">
        <v>0.95</v>
      </c>
      <c r="AT3" s="3">
        <v>0.05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3"/>
  <sheetViews>
    <sheetView workbookViewId="0">
      <pane xSplit="1" topLeftCell="B1" activePane="topRight" state="frozen"/>
      <selection pane="topRight"/>
    </sheetView>
  </sheetViews>
  <sheetFormatPr defaultRowHeight="15"/>
  <cols>
    <col min="2" max="2" width="10.5703125" bestFit="1" customWidth="1"/>
  </cols>
  <sheetData>
    <row r="1" spans="1:8">
      <c r="A1" t="s">
        <v>237</v>
      </c>
      <c r="B1" t="s">
        <v>238</v>
      </c>
      <c r="C1" t="s">
        <v>239</v>
      </c>
      <c r="D1" t="s">
        <v>240</v>
      </c>
      <c r="E1" t="s">
        <v>241</v>
      </c>
      <c r="F1" t="s">
        <v>219</v>
      </c>
      <c r="G1" t="s">
        <v>220</v>
      </c>
      <c r="H1" t="s">
        <v>221</v>
      </c>
    </row>
    <row r="2" spans="1:8">
      <c r="A2" s="5">
        <v>4</v>
      </c>
      <c r="B2" s="19">
        <v>1728000</v>
      </c>
      <c r="C2">
        <v>52600</v>
      </c>
      <c r="D2" s="4">
        <v>2.74</v>
      </c>
      <c r="E2" s="4">
        <v>2.74</v>
      </c>
      <c r="F2" s="4">
        <v>600</v>
      </c>
      <c r="G2" s="7">
        <v>1</v>
      </c>
      <c r="H2" s="4">
        <v>0</v>
      </c>
    </row>
    <row r="3" spans="1:8">
      <c r="A3" s="5">
        <v>7</v>
      </c>
      <c r="B3" s="4">
        <v>100000</v>
      </c>
      <c r="C3">
        <v>10000</v>
      </c>
      <c r="D3" s="4">
        <v>2</v>
      </c>
      <c r="E3" s="4">
        <v>2</v>
      </c>
      <c r="F3" s="4">
        <v>356.8</v>
      </c>
      <c r="G3" s="7">
        <v>1</v>
      </c>
      <c r="H3" s="4">
        <v>0</v>
      </c>
    </row>
  </sheetData>
  <dataConsolid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8ED9461BD0F242A21E59CB3747CA89" ma:contentTypeVersion="30" ma:contentTypeDescription="Create a new document." ma:contentTypeScope="" ma:versionID="1cdafe2691b669b93d4fcd10476e3fd5">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a5d1ca4e-0a3f-4119-b619-e20b93ebd1aa" xmlns:ns6="1b69afd8-9bdb-481b-b26a-06cbd17fa30c" targetNamespace="http://schemas.microsoft.com/office/2006/metadata/properties" ma:root="true" ma:fieldsID="dacbf213c8c91538a02b3c0e2ff56145" ns1:_="" ns2:_="" ns3:_="" ns4:_="" ns5:_="" ns6:_="">
    <xsd:import namespace="http://schemas.microsoft.com/sharepoint/v3"/>
    <xsd:import namespace="4ffa91fb-a0ff-4ac5-b2db-65c790d184a4"/>
    <xsd:import namespace="http://schemas.microsoft.com/sharepoint.v3"/>
    <xsd:import namespace="http://schemas.microsoft.com/sharepoint/v3/fields"/>
    <xsd:import namespace="a5d1ca4e-0a3f-4119-b619-e20b93ebd1aa"/>
    <xsd:import namespace="1b69afd8-9bdb-481b-b26a-06cbd17fa30c"/>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edWithDetails" minOccurs="0"/>
                <xsd:element ref="ns6:Update" minOccurs="0"/>
                <xsd:element ref="ns6:MediaServiceMetadata" minOccurs="0"/>
                <xsd:element ref="ns6:MediaServiceFastMetadata" minOccurs="0"/>
                <xsd:element ref="ns1:PublishingStartDate" minOccurs="0"/>
                <xsd:element ref="ns1:PublishingExpirationDate" minOccurs="0"/>
                <xsd:element ref="ns6:MediaServiceEventHashCode" minOccurs="0"/>
                <xsd:element ref="ns6:MediaServiceGenerationTime" minOccurs="0"/>
                <xsd:element ref="ns6:MediaServiceAutoKeyPoints" minOccurs="0"/>
                <xsd:element ref="ns6: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PublishingStartDate" ma:index="34"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35"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12331871-f22f-4f1e-b241-7c04b4cb386a}" ma:internalName="TaxCatchAllLabel" ma:readOnly="true" ma:showField="CatchAllDataLabel" ma:web="a5d1ca4e-0a3f-4119-b619-e20b93ebd1aa">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12331871-f22f-4f1e-b241-7c04b4cb386a}" ma:internalName="TaxCatchAll" ma:showField="CatchAllData" ma:web="a5d1ca4e-0a3f-4119-b619-e20b93ebd1aa">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5d1ca4e-0a3f-4119-b619-e20b93ebd1aa"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b69afd8-9bdb-481b-b26a-06cbd17fa30c" elementFormDefault="qualified">
    <xsd:import namespace="http://schemas.microsoft.com/office/2006/documentManagement/types"/>
    <xsd:import namespace="http://schemas.microsoft.com/office/infopath/2007/PartnerControls"/>
    <xsd:element name="Update" ma:index="31" nillable="true" ma:displayName="Update" ma:internalName="Update">
      <xsd:simpleType>
        <xsd:restriction base="dms:Text"/>
      </xsd:simpleType>
    </xsd:element>
    <xsd:element name="MediaServiceMetadata" ma:index="32" nillable="true" ma:displayName="MediaServiceMetadata" ma:description="" ma:hidden="true" ma:internalName="MediaServiceMetadata" ma:readOnly="true">
      <xsd:simpleType>
        <xsd:restriction base="dms:Note"/>
      </xsd:simpleType>
    </xsd:element>
    <xsd:element name="MediaServiceFastMetadata" ma:index="33" nillable="true" ma:displayName="MediaServiceFastMetadata" ma:description="" ma:hidden="true" ma:internalName="MediaServiceFastMetadata" ma:readOnly="true">
      <xsd:simpleType>
        <xsd:restriction base="dms:Note"/>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ServiceGenerationTime" ma:index="37" nillable="true" ma:displayName="MediaServiceGenerationTime" ma:hidden="true" ma:internalName="MediaServiceGenerationTime" ma:readOnly="true">
      <xsd:simpleType>
        <xsd:restriction base="dms:Text"/>
      </xsd:simpleType>
    </xsd:element>
    <xsd:element name="MediaServiceAutoKeyPoints" ma:index="38" nillable="true" ma:displayName="MediaServiceAutoKeyPoints" ma:hidden="true" ma:internalName="MediaServiceAutoKeyPoints" ma:readOnly="true">
      <xsd:simpleType>
        <xsd:restriction base="dms:Note"/>
      </xsd:simpleType>
    </xsd:element>
    <xsd:element name="MediaServiceKeyPoints" ma:index="3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9f62856-1543-49d4-a736-4569d363f533"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Record xmlns="4ffa91fb-a0ff-4ac5-b2db-65c790d184a4">Shared</Record>
    <Language xmlns="http://schemas.microsoft.com/sharepoint/v3">English</Language>
    <Document_x0020_Creation_x0020_Date xmlns="4ffa91fb-a0ff-4ac5-b2db-65c790d184a4">2020-01-06T15:07:22+00:00</Document_x0020_Creation_x0020_Date>
    <_Source xmlns="http://schemas.microsoft.com/sharepoint/v3/fields" xsi:nil="tru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Update xmlns="1b69afd8-9bdb-481b-b26a-06cbd17fa30c" xsi:nil="true"/>
    <External_x0020_Contributor xmlns="4ffa91fb-a0ff-4ac5-b2db-65c790d184a4" xsi:nil="true"/>
    <TaxKeywordTaxHTField xmlns="4ffa91fb-a0ff-4ac5-b2db-65c790d184a4">
      <Terms xmlns="http://schemas.microsoft.com/office/infopath/2007/PartnerControls"/>
    </TaxKeywordTaxHTField>
    <Rights xmlns="4ffa91fb-a0ff-4ac5-b2db-65c790d184a4" xsi:nil="true"/>
    <EPA_x0020_Office xmlns="4ffa91fb-a0ff-4ac5-b2db-65c790d184a4" xsi:nil="true"/>
    <CategoryDescription xmlns="http://schemas.microsoft.com/sharepoint.v3" xsi:nil="true"/>
    <Identifier xmlns="4ffa91fb-a0ff-4ac5-b2db-65c790d184a4" xsi:nil="true"/>
    <_Coverage xmlns="http://schemas.microsoft.com/sharepoint/v3/fields" xsi:nil="true"/>
    <PublishingExpirationDate xmlns="http://schemas.microsoft.com/sharepoint/v3" xsi:nil="true"/>
    <Creator xmlns="4ffa91fb-a0ff-4ac5-b2db-65c790d184a4">
      <UserInfo>
        <DisplayName/>
        <AccountId xsi:nil="true"/>
        <AccountType/>
      </UserInfo>
    </Creator>
    <EPA_x0020_Related_x0020_Documents xmlns="4ffa91fb-a0ff-4ac5-b2db-65c790d184a4" xsi:nil="true"/>
    <PublishingStartDate xmlns="http://schemas.microsoft.com/sharepoint/v3" xsi:nil="true"/>
    <EPA_x0020_Contributor xmlns="4ffa91fb-a0ff-4ac5-b2db-65c790d184a4">
      <UserInfo>
        <DisplayName/>
        <AccountId xsi:nil="true"/>
        <AccountType/>
      </UserInfo>
    </EPA_x0020_Contributor>
    <TaxCatchAll xmlns="4ffa91fb-a0ff-4ac5-b2db-65c790d184a4"/>
  </documentManagement>
</p:properties>
</file>

<file path=customXml/itemProps1.xml><?xml version="1.0" encoding="utf-8"?>
<ds:datastoreItem xmlns:ds="http://schemas.openxmlformats.org/officeDocument/2006/customXml" ds:itemID="{FD96AB04-C3A7-40F1-953A-F3272167A930}"/>
</file>

<file path=customXml/itemProps2.xml><?xml version="1.0" encoding="utf-8"?>
<ds:datastoreItem xmlns:ds="http://schemas.openxmlformats.org/officeDocument/2006/customXml" ds:itemID="{C6A0008D-EC08-4BC9-B02F-C00EF9956A99}"/>
</file>

<file path=customXml/itemProps3.xml><?xml version="1.0" encoding="utf-8"?>
<ds:datastoreItem xmlns:ds="http://schemas.openxmlformats.org/officeDocument/2006/customXml" ds:itemID="{ACDBFD4E-9F9A-44E7-A8B7-0A72FB6D9EF0}"/>
</file>

<file path=customXml/itemProps4.xml><?xml version="1.0" encoding="utf-8"?>
<ds:datastoreItem xmlns:ds="http://schemas.openxmlformats.org/officeDocument/2006/customXml" ds:itemID="{87881A33-C10D-46C6-8FC0-F2789CCF459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Peck, Charles</dc:creator>
  <cp:keywords/>
  <dc:description/>
  <cp:lastModifiedBy>Connolly, Jennifer</cp:lastModifiedBy>
  <cp:revision/>
  <dcterms:created xsi:type="dcterms:W3CDTF">2014-08-28T14:01:13Z</dcterms:created>
  <dcterms:modified xsi:type="dcterms:W3CDTF">2020-03-09T12:16:27Z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0x010100468ED9461BD0F242A21E59CB3747CA89</vt:lpwstr>
  </property>
  <property fmtid="{D5CDD505-2E9C-101B-9397-08002B2CF9AE}" pid="3" name="TaxKeyword">
    <vt:lpwstr/>
  </property>
  <property fmtid="{D5CDD505-2E9C-101B-9397-08002B2CF9AE}" pid="4" name="EPA Subject">
    <vt:lpwstr/>
  </property>
  <property fmtid="{D5CDD505-2E9C-101B-9397-08002B2CF9AE}" pid="5" name="Document Type">
    <vt:lpwstr/>
  </property>
</Properties>
</file>