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<sst xmlns="http://schemas.openxmlformats.org/spreadsheetml/2006/main" count="412" uniqueCount="159">
  <si>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</si>
  <si>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</si>
  <si>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</si>
  <si>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</si>
  <si>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</si>
  <si>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</si>
  <si>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</si>
  <si>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</si>
  <si>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</si>
  <si>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</si>
  <si>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</si>
  <si>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</si>
  <si>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</si>
  <si>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</si>
  <si>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</si>
  <si>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</si>
  <si>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Clarion</t>
  </si>
  <si>
    <t>PA</t>
  </si>
  <si>
    <t>FBC</t>
  </si>
  <si>
    <t>OFA</t>
  </si>
  <si>
    <t>SI</t>
  </si>
  <si>
    <t>FF</t>
  </si>
  <si>
    <t>Rio Bravo Jasmin, a California general partnership</t>
  </si>
  <si>
    <t>Rio Bravo Jasmin</t>
  </si>
  <si>
    <t>Bakersfield</t>
  </si>
  <si>
    <t>CA</t>
  </si>
  <si>
    <t>Petroleum coke</t>
  </si>
  <si>
    <t>SNCR</t>
  </si>
  <si>
    <t>fabric filter</t>
  </si>
  <si>
    <t>Rio Bravo Poso A California General Partnership</t>
  </si>
  <si>
    <t>Rio Bravo Poso</t>
  </si>
  <si>
    <t>Fabric Filter</t>
  </si>
  <si>
    <t>Virginia Electric &amp; Power Company</t>
  </si>
  <si>
    <t>North Branch Power Station</t>
  </si>
  <si>
    <t>Bayard</t>
  </si>
  <si>
    <t>WV</t>
  </si>
  <si>
    <t>none</t>
  </si>
  <si>
    <t>Foster Wheeler Power Sys, Inc.</t>
  </si>
  <si>
    <t>Marion Heights</t>
  </si>
  <si>
    <t>Advanced CFB Technology</t>
  </si>
  <si>
    <t>Anthracite coal</t>
  </si>
  <si>
    <t>Wheelabrator Frackville Energy Company, Inc.</t>
  </si>
  <si>
    <t>Wheelabrator Frackville Energy Company Inc</t>
  </si>
  <si>
    <t>Frackville</t>
  </si>
  <si>
    <t>FBC low NOX design</t>
  </si>
  <si>
    <t>furnace sorbent injection limestone</t>
  </si>
  <si>
    <t>cyclones, fabric filter</t>
  </si>
  <si>
    <t>Black River L.P.</t>
  </si>
  <si>
    <t>Fort Drum H.T.W. Cogeneration Facility</t>
  </si>
  <si>
    <t>Fort Drum</t>
  </si>
  <si>
    <t>NY</t>
  </si>
  <si>
    <t>Mt. Poso Cogeneration Co.</t>
  </si>
  <si>
    <t>Mt. Poso Cogeneration Plant</t>
  </si>
  <si>
    <t xml:space="preserve">FGD </t>
  </si>
  <si>
    <t>Baghouse, fabric filters, hot-side cyclones</t>
  </si>
  <si>
    <t>Port of Stockton District Energy Facility (POSDEF)</t>
  </si>
  <si>
    <t>Stockton</t>
  </si>
  <si>
    <t>Stockton CoGen Company</t>
  </si>
  <si>
    <t>Stockton Cogen Company</t>
  </si>
  <si>
    <t>Fabric filter</t>
  </si>
  <si>
    <t>Tractebel Power Inc.</t>
  </si>
  <si>
    <t>Kline Township Cogen Facility</t>
  </si>
  <si>
    <t>McAdoo</t>
  </si>
  <si>
    <t>None</t>
  </si>
  <si>
    <t>Limestone injection to combustor?</t>
  </si>
  <si>
    <t>Sunnyside Cogeneration Associates</t>
  </si>
  <si>
    <t>Sunnyside</t>
  </si>
  <si>
    <t>UT</t>
  </si>
  <si>
    <t>Ebensburg Power Company</t>
  </si>
  <si>
    <t>Ebensburg</t>
  </si>
  <si>
    <t>Limestone Injection into CFBC</t>
  </si>
  <si>
    <t>Morgantown Energy Associates</t>
  </si>
  <si>
    <t>Morgantown Energy Facility</t>
  </si>
  <si>
    <t>Morgantown</t>
  </si>
  <si>
    <t>American Bituminous Power Partners, L.P.</t>
  </si>
  <si>
    <t>Grant Town Power Plant</t>
  </si>
  <si>
    <t>Grant Town</t>
  </si>
  <si>
    <t>CFB Boiler</t>
  </si>
  <si>
    <t>CFB Boiler w/ Sorbent Addition</t>
  </si>
  <si>
    <t>Baghouse/Fabric Filter</t>
  </si>
  <si>
    <t>Gilberton Power Company</t>
  </si>
  <si>
    <t>John B. Rich Memorial Power Station</t>
  </si>
  <si>
    <t>Scrubgrass Generating Company, L. P.</t>
  </si>
  <si>
    <t>Kennerdell</t>
  </si>
  <si>
    <t>Limestone Injection</t>
  </si>
  <si>
    <t>Cambria CoGen Company</t>
  </si>
  <si>
    <t>Cambria CoGen</t>
  </si>
  <si>
    <t>AES Thames, Inc.</t>
  </si>
  <si>
    <t>Uncasville</t>
  </si>
  <si>
    <t>CT</t>
  </si>
  <si>
    <t>staged combustion; air biasing; furnace temperature control; FBC technology</t>
  </si>
  <si>
    <t>limestone injection; furnace temperature control; FBC technology</t>
  </si>
  <si>
    <t>fabric filters; hot recycle cyclones</t>
  </si>
  <si>
    <t>Tri-State Generation and Transmission Assoc., Inc.</t>
  </si>
  <si>
    <t>Nucla</t>
  </si>
  <si>
    <t>CO</t>
  </si>
  <si>
    <t>FABRIC FILTER</t>
  </si>
  <si>
    <t>ACE Cogeneration Facility</t>
  </si>
  <si>
    <t>ACE Cogeneration Plant</t>
  </si>
  <si>
    <t>Trona</t>
  </si>
  <si>
    <t>CFBC</t>
  </si>
  <si>
    <t>NH3 Injection SNCR</t>
  </si>
  <si>
    <t>Limestone Inj</t>
  </si>
  <si>
    <t>Panama</t>
  </si>
  <si>
    <t>OK</t>
  </si>
  <si>
    <t>Low combustion temp.</t>
  </si>
  <si>
    <t>CFB</t>
  </si>
  <si>
    <t>AES WR Limited Partnership</t>
  </si>
  <si>
    <t>AES Warrior Run</t>
  </si>
  <si>
    <t>Cumberland</t>
  </si>
  <si>
    <t>MD</t>
  </si>
  <si>
    <t>cyclone and fabric filter</t>
  </si>
  <si>
    <t>Cedar Bay Generating Company, L.P.</t>
  </si>
  <si>
    <t>Jacksonville</t>
  </si>
  <si>
    <t>FL</t>
  </si>
  <si>
    <t>Dry Scrubbing</t>
  </si>
  <si>
    <t>FBC/Bituminous/Other ESP</t>
  </si>
  <si>
    <t>Other</t>
  </si>
  <si>
    <t>Bit</t>
  </si>
  <si>
    <t>Boiler ID</t>
  </si>
  <si>
    <t>Colmac Clarion, Inc.</t>
  </si>
  <si>
    <t>Piney Creek Project</t>
  </si>
  <si>
    <t>STG</t>
  </si>
  <si>
    <t>Gen 1</t>
  </si>
  <si>
    <t>Gen 2</t>
  </si>
  <si>
    <t>GN1</t>
  </si>
  <si>
    <t>GEN1</t>
  </si>
  <si>
    <t>A</t>
  </si>
  <si>
    <t>B</t>
  </si>
  <si>
    <t>C</t>
  </si>
  <si>
    <t>TG1</t>
  </si>
  <si>
    <t>GEN 1</t>
  </si>
  <si>
    <t>27805-89</t>
  </si>
  <si>
    <t>gen 1</t>
  </si>
  <si>
    <t>Unit 1</t>
  </si>
  <si>
    <t>Unit 2</t>
  </si>
  <si>
    <t>1A</t>
  </si>
  <si>
    <t>1B</t>
  </si>
  <si>
    <t>Gen 1/ Unit A</t>
  </si>
  <si>
    <t>Gen 1/ Unit B</t>
  </si>
  <si>
    <t>Cedar Bay Cogeneration, Inc., Cedar II Power Corporation</t>
  </si>
  <si>
    <t>Foster Wheeler Mt. Carmel, Inc.</t>
  </si>
  <si>
    <t>CFBC (2)</t>
  </si>
  <si>
    <t>Coal refuse-fired CFBC</t>
  </si>
  <si>
    <t>Acme POSDEF Partners, L.P. (General Partner), Cogeneration National Corp. (Limited Partner)</t>
  </si>
  <si>
    <t>Tennessee Valley Authority (United States Government)</t>
  </si>
  <si>
    <t>Shawnee Fossil Plant</t>
  </si>
  <si>
    <t>West Paducah</t>
  </si>
  <si>
    <t>KY</t>
  </si>
  <si>
    <t>AFBC</t>
  </si>
  <si>
    <t>LNB</t>
  </si>
  <si>
    <t>Coal type confirmed by e-mail; petroleum coke</t>
  </si>
  <si>
    <t>Coal type confirmed by e-mail</t>
  </si>
  <si>
    <t>Site selection</t>
  </si>
  <si>
    <t>Northampton Generating Company, L.P.</t>
  </si>
  <si>
    <t>Northampton</t>
  </si>
  <si>
    <t xml:space="preserve">limestone injection </t>
  </si>
  <si>
    <t>Anthracite</t>
  </si>
  <si>
    <t>AES Shady Point,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</si>
</sst>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selection activeCell="B8" sqref="B8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9.421875" style="0" customWidth="1"/>
    <col min="5" max="5" width="5.421875" style="6" customWidth="1"/>
    <col min="6" max="6" width="7.421875" style="6" customWidth="1"/>
    <col min="7" max="7" width="5.421875" style="6" customWidth="1"/>
    <col min="8" max="8" width="11.8515625" style="0" customWidth="1"/>
    <col min="9" max="9" width="9.57421875" style="20" customWidth="1"/>
    <col min="10" max="10" width="9.140625" style="20" customWidth="1"/>
    <col min="12" max="12" width="9.28125" style="21" customWidth="1"/>
    <col min="13" max="13" width="9.00390625" style="21" customWidth="1"/>
    <col min="14" max="14" width="4.8515625" style="21" customWidth="1"/>
    <col min="15" max="15" width="27.140625" style="0" bestFit="1" customWidth="1"/>
  </cols>
  <sheetData>
    <row r="1" spans="2:4" ht="12.75">
      <c r="B1" s="19" t="s">
        <v>116</v>
      </c>
      <c r="D1" s="5">
        <v>36210</v>
      </c>
    </row>
    <row r="2" ht="12.75">
      <c r="C2" t="s">
        <v>153</v>
      </c>
    </row>
    <row r="3" spans="2:14" s="1" customFormat="1" ht="12.75">
      <c r="B3" s="1" t="s">
        <v>0</v>
      </c>
      <c r="C3" s="3"/>
      <c r="E3" s="2"/>
      <c r="F3" s="24"/>
      <c r="G3" s="24"/>
      <c r="L3" s="2"/>
      <c r="M3" s="2"/>
      <c r="N3" s="2"/>
    </row>
    <row r="4" spans="2:14" s="1" customFormat="1" ht="12.75">
      <c r="B4" s="29" t="s">
        <v>1</v>
      </c>
      <c r="C4" s="3"/>
      <c r="E4" s="2"/>
      <c r="F4" s="24"/>
      <c r="G4" s="24"/>
      <c r="L4" s="2"/>
      <c r="M4" s="2"/>
      <c r="N4" s="2"/>
    </row>
    <row r="5" spans="2:14" s="1" customFormat="1" ht="12.75">
      <c r="B5" s="1" t="s">
        <v>2</v>
      </c>
      <c r="C5" s="3"/>
      <c r="E5" s="2"/>
      <c r="F5" s="24"/>
      <c r="G5" s="24"/>
      <c r="L5" s="2"/>
      <c r="M5" s="2"/>
      <c r="N5" s="2"/>
    </row>
    <row r="6" spans="2:15" s="4" customFormat="1" ht="50.25" customHeight="1">
      <c r="B6" s="8" t="s">
        <v>14</v>
      </c>
      <c r="C6" s="8" t="s">
        <v>15</v>
      </c>
      <c r="D6" s="4" t="s">
        <v>3</v>
      </c>
      <c r="E6" s="4" t="s">
        <v>4</v>
      </c>
      <c r="F6" s="7" t="s">
        <v>119</v>
      </c>
      <c r="G6" s="7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5</v>
      </c>
      <c r="M6" s="4" t="s">
        <v>6</v>
      </c>
      <c r="N6" s="4" t="s">
        <v>7</v>
      </c>
      <c r="O6" s="4" t="s">
        <v>8</v>
      </c>
    </row>
    <row r="7" spans="1:15" s="9" customFormat="1" ht="33.75">
      <c r="A7" s="9">
        <v>1</v>
      </c>
      <c r="B7" s="9" t="s">
        <v>97</v>
      </c>
      <c r="C7" s="11" t="s">
        <v>98</v>
      </c>
      <c r="D7" s="9" t="s">
        <v>99</v>
      </c>
      <c r="E7" s="10" t="s">
        <v>25</v>
      </c>
      <c r="F7" s="10">
        <v>10002</v>
      </c>
      <c r="G7" s="10">
        <f>115</f>
        <v>115</v>
      </c>
      <c r="H7" s="9" t="s">
        <v>100</v>
      </c>
      <c r="I7" s="9" t="s">
        <v>101</v>
      </c>
      <c r="J7" s="9" t="s">
        <v>102</v>
      </c>
      <c r="K7" s="9" t="s">
        <v>31</v>
      </c>
      <c r="L7" s="10" t="s">
        <v>18</v>
      </c>
      <c r="M7" s="10" t="s">
        <v>118</v>
      </c>
      <c r="N7" s="10" t="s">
        <v>117</v>
      </c>
      <c r="O7" s="11"/>
    </row>
    <row r="8" spans="1:15" s="9" customFormat="1" ht="33.75">
      <c r="A8" s="9">
        <v>2</v>
      </c>
      <c r="B8" s="9" t="s">
        <v>158</v>
      </c>
      <c r="C8" s="11" t="s">
        <v>158</v>
      </c>
      <c r="D8" s="9" t="s">
        <v>103</v>
      </c>
      <c r="E8" s="10" t="s">
        <v>104</v>
      </c>
      <c r="F8" s="10" t="s">
        <v>123</v>
      </c>
      <c r="G8" s="10">
        <f>175</f>
        <v>175</v>
      </c>
      <c r="H8" s="9" t="s">
        <v>18</v>
      </c>
      <c r="I8" s="9" t="s">
        <v>105</v>
      </c>
      <c r="J8" s="9" t="s">
        <v>18</v>
      </c>
      <c r="K8" s="9" t="s">
        <v>31</v>
      </c>
      <c r="L8" s="10" t="s">
        <v>18</v>
      </c>
      <c r="M8" s="10" t="s">
        <v>118</v>
      </c>
      <c r="N8" s="10" t="s">
        <v>117</v>
      </c>
      <c r="O8" s="11"/>
    </row>
    <row r="9" spans="1:15" s="9" customFormat="1" ht="11.25">
      <c r="A9" s="9">
        <v>3</v>
      </c>
      <c r="B9" s="9" t="s">
        <v>158</v>
      </c>
      <c r="C9" s="11" t="s">
        <v>158</v>
      </c>
      <c r="D9" s="9" t="s">
        <v>103</v>
      </c>
      <c r="E9" s="10" t="s">
        <v>104</v>
      </c>
      <c r="F9" s="10" t="s">
        <v>124</v>
      </c>
      <c r="G9" s="10">
        <f>175</f>
        <v>175</v>
      </c>
      <c r="H9" s="9" t="s">
        <v>18</v>
      </c>
      <c r="I9" s="9" t="s">
        <v>106</v>
      </c>
      <c r="J9" s="9" t="s">
        <v>18</v>
      </c>
      <c r="K9" s="9" t="s">
        <v>31</v>
      </c>
      <c r="L9" s="10" t="s">
        <v>18</v>
      </c>
      <c r="M9" s="10" t="s">
        <v>118</v>
      </c>
      <c r="N9" s="10" t="s">
        <v>117</v>
      </c>
      <c r="O9" s="11"/>
    </row>
    <row r="10" spans="1:15" s="12" customFormat="1" ht="78.75">
      <c r="A10" s="9">
        <v>4</v>
      </c>
      <c r="B10" s="12" t="s">
        <v>87</v>
      </c>
      <c r="C10" s="14" t="s">
        <v>87</v>
      </c>
      <c r="D10" s="12" t="s">
        <v>88</v>
      </c>
      <c r="E10" s="13" t="s">
        <v>89</v>
      </c>
      <c r="F10" s="13" t="s">
        <v>138</v>
      </c>
      <c r="G10" s="13">
        <f>107</f>
        <v>107</v>
      </c>
      <c r="H10" s="12" t="s">
        <v>18</v>
      </c>
      <c r="I10" s="12" t="s">
        <v>90</v>
      </c>
      <c r="J10" s="12" t="s">
        <v>91</v>
      </c>
      <c r="K10" s="12" t="s">
        <v>92</v>
      </c>
      <c r="L10" s="13" t="s">
        <v>18</v>
      </c>
      <c r="M10" s="10" t="s">
        <v>118</v>
      </c>
      <c r="N10" s="10" t="s">
        <v>117</v>
      </c>
      <c r="O10" s="14"/>
    </row>
    <row r="11" spans="1:15" s="12" customFormat="1" ht="78.75">
      <c r="A11" s="9">
        <v>5</v>
      </c>
      <c r="B11" s="12" t="s">
        <v>87</v>
      </c>
      <c r="C11" s="14" t="s">
        <v>87</v>
      </c>
      <c r="D11" s="12" t="s">
        <v>88</v>
      </c>
      <c r="E11" s="13" t="s">
        <v>89</v>
      </c>
      <c r="F11" s="13" t="s">
        <v>139</v>
      </c>
      <c r="G11" s="13">
        <f>107</f>
        <v>107</v>
      </c>
      <c r="H11" s="12" t="s">
        <v>18</v>
      </c>
      <c r="I11" s="12" t="s">
        <v>90</v>
      </c>
      <c r="J11" s="12" t="s">
        <v>91</v>
      </c>
      <c r="K11" s="12" t="s">
        <v>92</v>
      </c>
      <c r="L11" s="13" t="s">
        <v>18</v>
      </c>
      <c r="M11" s="10" t="s">
        <v>118</v>
      </c>
      <c r="N11" s="10" t="s">
        <v>117</v>
      </c>
      <c r="O11" s="14"/>
    </row>
    <row r="12" spans="1:15" s="9" customFormat="1" ht="33.75">
      <c r="A12" s="9">
        <v>6</v>
      </c>
      <c r="B12" s="9" t="s">
        <v>107</v>
      </c>
      <c r="C12" s="11" t="s">
        <v>108</v>
      </c>
      <c r="D12" s="11" t="s">
        <v>109</v>
      </c>
      <c r="E12" s="10" t="s">
        <v>110</v>
      </c>
      <c r="F12" s="10" t="s">
        <v>125</v>
      </c>
      <c r="G12" s="10">
        <f>207</f>
        <v>207</v>
      </c>
      <c r="H12" s="9" t="s">
        <v>18</v>
      </c>
      <c r="I12" s="9" t="s">
        <v>27</v>
      </c>
      <c r="J12" s="9" t="s">
        <v>18</v>
      </c>
      <c r="K12" s="9" t="s">
        <v>111</v>
      </c>
      <c r="L12" s="10" t="s">
        <v>18</v>
      </c>
      <c r="M12" s="10" t="s">
        <v>118</v>
      </c>
      <c r="N12" s="10" t="s">
        <v>117</v>
      </c>
      <c r="O12" s="11"/>
    </row>
    <row r="13" spans="1:15" s="9" customFormat="1" ht="11.25">
      <c r="A13" s="9">
        <v>7</v>
      </c>
      <c r="B13" s="9" t="s">
        <v>85</v>
      </c>
      <c r="C13" s="11" t="s">
        <v>86</v>
      </c>
      <c r="D13" s="11" t="s">
        <v>69</v>
      </c>
      <c r="E13" s="10" t="s">
        <v>17</v>
      </c>
      <c r="F13" s="10" t="s">
        <v>126</v>
      </c>
      <c r="G13" s="10">
        <f>98</f>
        <v>98</v>
      </c>
      <c r="H13" s="9" t="s">
        <v>18</v>
      </c>
      <c r="I13" s="9" t="s">
        <v>27</v>
      </c>
      <c r="J13" s="9" t="s">
        <v>18</v>
      </c>
      <c r="K13" s="9" t="s">
        <v>28</v>
      </c>
      <c r="L13" s="10" t="s">
        <v>18</v>
      </c>
      <c r="M13" s="10" t="s">
        <v>118</v>
      </c>
      <c r="N13" s="10" t="s">
        <v>117</v>
      </c>
      <c r="O13" s="11"/>
    </row>
    <row r="14" spans="1:15" s="12" customFormat="1" ht="22.5">
      <c r="A14" s="9">
        <v>8</v>
      </c>
      <c r="B14" s="12" t="s">
        <v>140</v>
      </c>
      <c r="C14" s="14" t="s">
        <v>112</v>
      </c>
      <c r="D14" s="12" t="s">
        <v>113</v>
      </c>
      <c r="E14" s="13" t="s">
        <v>114</v>
      </c>
      <c r="F14" s="13" t="s">
        <v>127</v>
      </c>
      <c r="G14" s="13">
        <f>285</f>
        <v>285</v>
      </c>
      <c r="H14" s="12" t="s">
        <v>18</v>
      </c>
      <c r="I14" s="12" t="s">
        <v>27</v>
      </c>
      <c r="J14" s="12" t="s">
        <v>115</v>
      </c>
      <c r="K14" s="12" t="s">
        <v>28</v>
      </c>
      <c r="L14" s="13" t="s">
        <v>18</v>
      </c>
      <c r="M14" s="10" t="s">
        <v>118</v>
      </c>
      <c r="N14" s="10" t="s">
        <v>117</v>
      </c>
      <c r="O14" s="14"/>
    </row>
    <row r="15" spans="1:15" s="12" customFormat="1" ht="22.5">
      <c r="A15" s="9">
        <v>9</v>
      </c>
      <c r="B15" s="12" t="s">
        <v>140</v>
      </c>
      <c r="C15" s="14" t="s">
        <v>112</v>
      </c>
      <c r="D15" s="12" t="s">
        <v>113</v>
      </c>
      <c r="E15" s="13" t="s">
        <v>114</v>
      </c>
      <c r="F15" s="13" t="s">
        <v>128</v>
      </c>
      <c r="G15" s="13">
        <f>285</f>
        <v>285</v>
      </c>
      <c r="H15" s="12" t="s">
        <v>18</v>
      </c>
      <c r="I15" s="12" t="s">
        <v>27</v>
      </c>
      <c r="J15" s="12" t="s">
        <v>115</v>
      </c>
      <c r="K15" s="12" t="s">
        <v>28</v>
      </c>
      <c r="L15" s="13" t="s">
        <v>18</v>
      </c>
      <c r="M15" s="10" t="s">
        <v>118</v>
      </c>
      <c r="N15" s="10" t="s">
        <v>117</v>
      </c>
      <c r="O15" s="14"/>
    </row>
    <row r="16" spans="1:15" s="12" customFormat="1" ht="22.5">
      <c r="A16" s="9">
        <v>10</v>
      </c>
      <c r="B16" s="12" t="s">
        <v>140</v>
      </c>
      <c r="C16" s="14" t="s">
        <v>112</v>
      </c>
      <c r="D16" s="12" t="s">
        <v>113</v>
      </c>
      <c r="E16" s="13" t="s">
        <v>114</v>
      </c>
      <c r="F16" s="13" t="s">
        <v>129</v>
      </c>
      <c r="G16" s="13">
        <f>285</f>
        <v>285</v>
      </c>
      <c r="H16" s="12" t="s">
        <v>18</v>
      </c>
      <c r="I16" s="12" t="s">
        <v>27</v>
      </c>
      <c r="J16" s="12" t="s">
        <v>115</v>
      </c>
      <c r="K16" s="12" t="s">
        <v>28</v>
      </c>
      <c r="L16" s="13" t="s">
        <v>18</v>
      </c>
      <c r="M16" s="10" t="s">
        <v>118</v>
      </c>
      <c r="N16" s="10" t="s">
        <v>117</v>
      </c>
      <c r="O16" s="14"/>
    </row>
    <row r="17" spans="1:15" s="9" customFormat="1" ht="33.75">
      <c r="A17" s="9">
        <v>11</v>
      </c>
      <c r="B17" s="17" t="s">
        <v>68</v>
      </c>
      <c r="C17" s="25" t="s">
        <v>68</v>
      </c>
      <c r="D17" s="17" t="s">
        <v>69</v>
      </c>
      <c r="E17" s="18" t="s">
        <v>17</v>
      </c>
      <c r="F17" s="18" t="s">
        <v>126</v>
      </c>
      <c r="G17" s="18">
        <f>60</f>
        <v>60</v>
      </c>
      <c r="H17" s="17" t="s">
        <v>100</v>
      </c>
      <c r="I17" s="17" t="s">
        <v>100</v>
      </c>
      <c r="J17" s="17" t="s">
        <v>70</v>
      </c>
      <c r="K17" s="17" t="s">
        <v>31</v>
      </c>
      <c r="L17" s="10" t="s">
        <v>18</v>
      </c>
      <c r="M17" s="10" t="s">
        <v>118</v>
      </c>
      <c r="N17" s="10" t="s">
        <v>117</v>
      </c>
      <c r="O17" s="11"/>
    </row>
    <row r="18" spans="1:15" s="9" customFormat="1" ht="22.5">
      <c r="A18" s="9">
        <v>12</v>
      </c>
      <c r="B18" s="9" t="s">
        <v>47</v>
      </c>
      <c r="C18" s="11" t="s">
        <v>48</v>
      </c>
      <c r="D18" s="9" t="s">
        <v>49</v>
      </c>
      <c r="E18" s="10" t="s">
        <v>50</v>
      </c>
      <c r="F18" s="10" t="s">
        <v>123</v>
      </c>
      <c r="G18" s="10">
        <f>49.9</f>
        <v>49.9</v>
      </c>
      <c r="H18" s="9" t="s">
        <v>18</v>
      </c>
      <c r="I18" s="9" t="s">
        <v>18</v>
      </c>
      <c r="J18" s="9" t="s">
        <v>18</v>
      </c>
      <c r="K18" s="9" t="s">
        <v>31</v>
      </c>
      <c r="L18" s="10" t="s">
        <v>18</v>
      </c>
      <c r="M18" s="10" t="s">
        <v>118</v>
      </c>
      <c r="N18" s="10" t="s">
        <v>117</v>
      </c>
      <c r="O18" s="11" t="s">
        <v>26</v>
      </c>
    </row>
    <row r="19" spans="1:15" s="9" customFormat="1" ht="33.75">
      <c r="A19" s="9">
        <v>13</v>
      </c>
      <c r="B19" s="9" t="s">
        <v>37</v>
      </c>
      <c r="C19" s="11" t="s">
        <v>141</v>
      </c>
      <c r="D19" s="9" t="s">
        <v>38</v>
      </c>
      <c r="E19" s="10" t="s">
        <v>17</v>
      </c>
      <c r="F19" s="10" t="s">
        <v>130</v>
      </c>
      <c r="G19" s="10">
        <f>46</f>
        <v>46</v>
      </c>
      <c r="H19" s="9" t="s">
        <v>18</v>
      </c>
      <c r="I19" s="9" t="s">
        <v>39</v>
      </c>
      <c r="J19" s="9" t="s">
        <v>18</v>
      </c>
      <c r="K19" s="9" t="s">
        <v>31</v>
      </c>
      <c r="L19" s="10" t="s">
        <v>18</v>
      </c>
      <c r="M19" s="10" t="s">
        <v>118</v>
      </c>
      <c r="N19" s="10" t="s">
        <v>117</v>
      </c>
      <c r="O19" s="11" t="s">
        <v>40</v>
      </c>
    </row>
    <row r="20" spans="1:15" s="9" customFormat="1" ht="33.75">
      <c r="A20" s="9">
        <v>14</v>
      </c>
      <c r="B20" s="9" t="s">
        <v>74</v>
      </c>
      <c r="C20" s="11" t="s">
        <v>75</v>
      </c>
      <c r="D20" s="11" t="s">
        <v>76</v>
      </c>
      <c r="E20" s="10" t="s">
        <v>35</v>
      </c>
      <c r="F20" s="10" t="s">
        <v>126</v>
      </c>
      <c r="G20" s="10">
        <f>80</f>
        <v>80</v>
      </c>
      <c r="H20" s="9" t="s">
        <v>142</v>
      </c>
      <c r="I20" s="9" t="s">
        <v>77</v>
      </c>
      <c r="J20" s="9" t="s">
        <v>78</v>
      </c>
      <c r="K20" s="9" t="s">
        <v>79</v>
      </c>
      <c r="L20" s="10" t="s">
        <v>18</v>
      </c>
      <c r="M20" s="10" t="s">
        <v>118</v>
      </c>
      <c r="N20" s="10" t="s">
        <v>117</v>
      </c>
      <c r="O20" s="11"/>
    </row>
    <row r="21" spans="1:15" s="12" customFormat="1" ht="22.5">
      <c r="A21" s="9">
        <v>15</v>
      </c>
      <c r="B21" s="12" t="s">
        <v>80</v>
      </c>
      <c r="C21" s="14" t="s">
        <v>81</v>
      </c>
      <c r="D21" s="12" t="s">
        <v>43</v>
      </c>
      <c r="E21" s="13" t="s">
        <v>17</v>
      </c>
      <c r="F21" s="13" t="s">
        <v>131</v>
      </c>
      <c r="G21" s="13">
        <f>88.4</f>
        <v>88.4</v>
      </c>
      <c r="H21" s="12" t="s">
        <v>18</v>
      </c>
      <c r="I21" s="12" t="s">
        <v>18</v>
      </c>
      <c r="J21" s="12" t="s">
        <v>18</v>
      </c>
      <c r="K21" s="12" t="s">
        <v>28</v>
      </c>
      <c r="L21" s="13" t="s">
        <v>18</v>
      </c>
      <c r="M21" s="10" t="s">
        <v>118</v>
      </c>
      <c r="N21" s="10" t="s">
        <v>117</v>
      </c>
      <c r="O21" s="14" t="s">
        <v>40</v>
      </c>
    </row>
    <row r="22" spans="1:15" s="9" customFormat="1" ht="33.75">
      <c r="A22" s="30">
        <v>16</v>
      </c>
      <c r="B22" s="30" t="s">
        <v>60</v>
      </c>
      <c r="C22" s="31" t="s">
        <v>61</v>
      </c>
      <c r="D22" s="30" t="s">
        <v>62</v>
      </c>
      <c r="E22" s="32" t="s">
        <v>17</v>
      </c>
      <c r="F22" s="32" t="s">
        <v>126</v>
      </c>
      <c r="G22" s="32">
        <f>57.5</f>
        <v>57.5</v>
      </c>
      <c r="H22" s="33" t="s">
        <v>100</v>
      </c>
      <c r="I22" s="30" t="s">
        <v>63</v>
      </c>
      <c r="J22" s="30" t="s">
        <v>64</v>
      </c>
      <c r="K22" s="30" t="s">
        <v>28</v>
      </c>
      <c r="L22" s="32" t="s">
        <v>18</v>
      </c>
      <c r="M22" s="32" t="s">
        <v>118</v>
      </c>
      <c r="N22" s="32" t="s">
        <v>117</v>
      </c>
      <c r="O22" s="31" t="s">
        <v>40</v>
      </c>
    </row>
    <row r="23" spans="1:15" s="12" customFormat="1" ht="22.5">
      <c r="A23" s="9">
        <v>17</v>
      </c>
      <c r="B23" s="12" t="s">
        <v>71</v>
      </c>
      <c r="C23" s="14" t="s">
        <v>72</v>
      </c>
      <c r="D23" s="14" t="s">
        <v>73</v>
      </c>
      <c r="E23" s="13" t="s">
        <v>35</v>
      </c>
      <c r="F23" s="13" t="s">
        <v>126</v>
      </c>
      <c r="G23" s="13">
        <f>69</f>
        <v>69</v>
      </c>
      <c r="H23" s="12" t="s">
        <v>18</v>
      </c>
      <c r="I23" s="12" t="s">
        <v>18</v>
      </c>
      <c r="J23" s="12" t="s">
        <v>18</v>
      </c>
      <c r="K23" s="12" t="s">
        <v>28</v>
      </c>
      <c r="L23" s="13" t="s">
        <v>18</v>
      </c>
      <c r="M23" s="10" t="s">
        <v>118</v>
      </c>
      <c r="N23" s="10" t="s">
        <v>117</v>
      </c>
      <c r="O23" s="14"/>
    </row>
    <row r="24" spans="1:15" s="12" customFormat="1" ht="56.25">
      <c r="A24" s="9">
        <v>18</v>
      </c>
      <c r="B24" s="12" t="s">
        <v>51</v>
      </c>
      <c r="C24" s="14" t="s">
        <v>52</v>
      </c>
      <c r="D24" s="12" t="s">
        <v>24</v>
      </c>
      <c r="E24" s="13" t="s">
        <v>25</v>
      </c>
      <c r="F24" s="13" t="s">
        <v>132</v>
      </c>
      <c r="G24" s="13">
        <f>49.9</f>
        <v>49.9</v>
      </c>
      <c r="H24" s="12" t="s">
        <v>18</v>
      </c>
      <c r="I24" s="12" t="s">
        <v>27</v>
      </c>
      <c r="J24" s="12" t="s">
        <v>53</v>
      </c>
      <c r="K24" s="12" t="s">
        <v>54</v>
      </c>
      <c r="L24" s="13" t="s">
        <v>18</v>
      </c>
      <c r="M24" s="10" t="s">
        <v>118</v>
      </c>
      <c r="N24" s="10" t="s">
        <v>117</v>
      </c>
      <c r="O24" s="14" t="s">
        <v>151</v>
      </c>
    </row>
    <row r="25" spans="1:15" s="9" customFormat="1" ht="22.5">
      <c r="A25" s="9">
        <v>19</v>
      </c>
      <c r="B25" s="9" t="s">
        <v>32</v>
      </c>
      <c r="C25" s="11" t="s">
        <v>33</v>
      </c>
      <c r="D25" s="9" t="s">
        <v>34</v>
      </c>
      <c r="E25" s="10" t="s">
        <v>35</v>
      </c>
      <c r="F25" s="23" t="s">
        <v>136</v>
      </c>
      <c r="G25" s="23">
        <f>87/2</f>
        <v>43.5</v>
      </c>
      <c r="H25" s="9" t="s">
        <v>143</v>
      </c>
      <c r="I25" s="9" t="s">
        <v>36</v>
      </c>
      <c r="J25" s="9" t="s">
        <v>143</v>
      </c>
      <c r="K25" s="9" t="s">
        <v>36</v>
      </c>
      <c r="L25" s="10" t="s">
        <v>18</v>
      </c>
      <c r="M25" s="10" t="s">
        <v>118</v>
      </c>
      <c r="N25" s="10" t="s">
        <v>117</v>
      </c>
      <c r="O25" s="11"/>
    </row>
    <row r="26" spans="1:15" s="9" customFormat="1" ht="22.5">
      <c r="A26" s="9">
        <v>20</v>
      </c>
      <c r="B26" s="9" t="s">
        <v>32</v>
      </c>
      <c r="C26" s="11" t="s">
        <v>33</v>
      </c>
      <c r="D26" s="9" t="s">
        <v>34</v>
      </c>
      <c r="E26" s="10" t="s">
        <v>35</v>
      </c>
      <c r="F26" s="23" t="s">
        <v>137</v>
      </c>
      <c r="G26" s="23">
        <f>87/2</f>
        <v>43.5</v>
      </c>
      <c r="H26" s="9" t="s">
        <v>143</v>
      </c>
      <c r="I26" s="9" t="s">
        <v>36</v>
      </c>
      <c r="J26" s="9" t="s">
        <v>143</v>
      </c>
      <c r="K26" s="9" t="s">
        <v>36</v>
      </c>
      <c r="L26" s="10" t="s">
        <v>18</v>
      </c>
      <c r="M26" s="10" t="s">
        <v>118</v>
      </c>
      <c r="N26" s="10" t="s">
        <v>117</v>
      </c>
      <c r="O26" s="11"/>
    </row>
    <row r="27" spans="1:15" s="9" customFormat="1" ht="22.5">
      <c r="A27" s="9">
        <v>21</v>
      </c>
      <c r="B27" s="9" t="s">
        <v>154</v>
      </c>
      <c r="C27" s="9" t="s">
        <v>154</v>
      </c>
      <c r="D27" s="9" t="s">
        <v>155</v>
      </c>
      <c r="E27" s="9" t="s">
        <v>17</v>
      </c>
      <c r="F27" s="10" t="s">
        <v>131</v>
      </c>
      <c r="G27" s="10">
        <f>114</f>
        <v>114</v>
      </c>
      <c r="H27" s="9" t="s">
        <v>18</v>
      </c>
      <c r="I27" s="9" t="s">
        <v>27</v>
      </c>
      <c r="J27" s="9" t="s">
        <v>156</v>
      </c>
      <c r="K27" s="9" t="s">
        <v>28</v>
      </c>
      <c r="L27" s="10" t="s">
        <v>18</v>
      </c>
      <c r="M27" s="10" t="s">
        <v>118</v>
      </c>
      <c r="N27" s="9" t="s">
        <v>117</v>
      </c>
      <c r="O27" s="9" t="s">
        <v>157</v>
      </c>
    </row>
    <row r="28" spans="1:15" s="9" customFormat="1" ht="22.5">
      <c r="A28" s="9">
        <v>22</v>
      </c>
      <c r="B28" s="9" t="s">
        <v>93</v>
      </c>
      <c r="C28" s="11" t="s">
        <v>94</v>
      </c>
      <c r="D28" s="9" t="s">
        <v>94</v>
      </c>
      <c r="E28" s="10" t="s">
        <v>95</v>
      </c>
      <c r="F28" s="10">
        <v>1</v>
      </c>
      <c r="G28" s="10">
        <f>110</f>
        <v>110</v>
      </c>
      <c r="H28" s="9" t="s">
        <v>18</v>
      </c>
      <c r="I28" s="9" t="s">
        <v>18</v>
      </c>
      <c r="J28" s="9" t="s">
        <v>18</v>
      </c>
      <c r="K28" s="9" t="s">
        <v>96</v>
      </c>
      <c r="L28" s="10" t="s">
        <v>18</v>
      </c>
      <c r="M28" s="10" t="s">
        <v>118</v>
      </c>
      <c r="N28" s="10" t="s">
        <v>117</v>
      </c>
      <c r="O28" s="11"/>
    </row>
    <row r="29" spans="1:15" s="9" customFormat="1" ht="11.25">
      <c r="A29" s="9">
        <v>23</v>
      </c>
      <c r="B29" s="9" t="s">
        <v>120</v>
      </c>
      <c r="C29" s="26" t="s">
        <v>121</v>
      </c>
      <c r="D29" s="9" t="s">
        <v>16</v>
      </c>
      <c r="E29" s="27" t="s">
        <v>17</v>
      </c>
      <c r="F29" s="10" t="s">
        <v>126</v>
      </c>
      <c r="G29" s="10">
        <f>35.9</f>
        <v>35.9</v>
      </c>
      <c r="H29" s="9" t="s">
        <v>18</v>
      </c>
      <c r="I29" s="9" t="s">
        <v>19</v>
      </c>
      <c r="J29" s="9" t="s">
        <v>20</v>
      </c>
      <c r="K29" s="9" t="s">
        <v>21</v>
      </c>
      <c r="L29" s="10" t="s">
        <v>18</v>
      </c>
      <c r="M29" s="10" t="s">
        <v>118</v>
      </c>
      <c r="N29" s="10" t="s">
        <v>117</v>
      </c>
      <c r="O29" s="11"/>
    </row>
    <row r="30" spans="1:15" s="12" customFormat="1" ht="33.75">
      <c r="A30" s="9">
        <v>24</v>
      </c>
      <c r="B30" s="12" t="s">
        <v>144</v>
      </c>
      <c r="C30" s="14" t="s">
        <v>55</v>
      </c>
      <c r="D30" s="12" t="s">
        <v>56</v>
      </c>
      <c r="E30" s="13" t="s">
        <v>25</v>
      </c>
      <c r="F30" s="13" t="s">
        <v>122</v>
      </c>
      <c r="G30" s="13">
        <f>50</f>
        <v>50</v>
      </c>
      <c r="H30" s="12" t="s">
        <v>18</v>
      </c>
      <c r="I30" s="12" t="s">
        <v>27</v>
      </c>
      <c r="J30" s="12" t="s">
        <v>18</v>
      </c>
      <c r="K30" s="12" t="s">
        <v>28</v>
      </c>
      <c r="L30" s="13" t="s">
        <v>18</v>
      </c>
      <c r="M30" s="10" t="s">
        <v>118</v>
      </c>
      <c r="N30" s="10" t="s">
        <v>117</v>
      </c>
      <c r="O30" s="14" t="s">
        <v>26</v>
      </c>
    </row>
    <row r="31" spans="1:15" s="12" customFormat="1" ht="22.5">
      <c r="A31" s="9">
        <v>25</v>
      </c>
      <c r="B31" s="12" t="s">
        <v>22</v>
      </c>
      <c r="C31" s="14" t="s">
        <v>23</v>
      </c>
      <c r="D31" s="12" t="s">
        <v>24</v>
      </c>
      <c r="E31" s="13" t="s">
        <v>25</v>
      </c>
      <c r="F31" s="13" t="s">
        <v>133</v>
      </c>
      <c r="G31" s="13">
        <f>38</f>
        <v>38</v>
      </c>
      <c r="H31" s="12" t="s">
        <v>18</v>
      </c>
      <c r="I31" s="12" t="s">
        <v>27</v>
      </c>
      <c r="J31" s="12" t="s">
        <v>18</v>
      </c>
      <c r="K31" s="12" t="s">
        <v>28</v>
      </c>
      <c r="L31" s="13" t="s">
        <v>18</v>
      </c>
      <c r="M31" s="10" t="s">
        <v>118</v>
      </c>
      <c r="N31" s="10" t="s">
        <v>117</v>
      </c>
      <c r="O31" s="14" t="s">
        <v>26</v>
      </c>
    </row>
    <row r="32" spans="1:15" s="9" customFormat="1" ht="22.5">
      <c r="A32" s="9">
        <v>26</v>
      </c>
      <c r="B32" s="9" t="s">
        <v>29</v>
      </c>
      <c r="C32" s="28" t="s">
        <v>30</v>
      </c>
      <c r="D32" s="15" t="s">
        <v>24</v>
      </c>
      <c r="E32" s="16" t="s">
        <v>25</v>
      </c>
      <c r="F32" s="22" t="s">
        <v>123</v>
      </c>
      <c r="G32" s="22">
        <f>38</f>
        <v>38</v>
      </c>
      <c r="H32" s="15" t="s">
        <v>18</v>
      </c>
      <c r="I32" s="15" t="s">
        <v>27</v>
      </c>
      <c r="J32" s="15" t="s">
        <v>18</v>
      </c>
      <c r="K32" s="15" t="s">
        <v>31</v>
      </c>
      <c r="L32" s="10" t="s">
        <v>18</v>
      </c>
      <c r="M32" s="10" t="s">
        <v>118</v>
      </c>
      <c r="N32" s="10" t="s">
        <v>117</v>
      </c>
      <c r="O32" s="11" t="s">
        <v>26</v>
      </c>
    </row>
    <row r="33" spans="1:15" s="9" customFormat="1" ht="22.5">
      <c r="A33" s="30">
        <v>27</v>
      </c>
      <c r="B33" s="30" t="s">
        <v>82</v>
      </c>
      <c r="C33" s="31" t="s">
        <v>82</v>
      </c>
      <c r="D33" s="30" t="s">
        <v>83</v>
      </c>
      <c r="E33" s="32" t="s">
        <v>17</v>
      </c>
      <c r="F33" s="32" t="s">
        <v>134</v>
      </c>
      <c r="G33" s="32">
        <f>94.8</f>
        <v>94.8</v>
      </c>
      <c r="H33" s="33" t="s">
        <v>100</v>
      </c>
      <c r="I33" s="30" t="s">
        <v>63</v>
      </c>
      <c r="J33" s="30" t="s">
        <v>84</v>
      </c>
      <c r="K33" s="30" t="s">
        <v>31</v>
      </c>
      <c r="L33" s="32" t="s">
        <v>18</v>
      </c>
      <c r="M33" s="32" t="s">
        <v>118</v>
      </c>
      <c r="N33" s="32" t="s">
        <v>117</v>
      </c>
      <c r="O33" s="31"/>
    </row>
    <row r="34" spans="1:15" s="9" customFormat="1" ht="22.5">
      <c r="A34" s="34">
        <v>28</v>
      </c>
      <c r="B34" s="34" t="s">
        <v>82</v>
      </c>
      <c r="C34" s="35" t="s">
        <v>82</v>
      </c>
      <c r="D34" s="34" t="s">
        <v>83</v>
      </c>
      <c r="E34" s="36" t="s">
        <v>17</v>
      </c>
      <c r="F34" s="36" t="s">
        <v>135</v>
      </c>
      <c r="G34" s="36">
        <f>94.8</f>
        <v>94.8</v>
      </c>
      <c r="H34" s="37" t="s">
        <v>100</v>
      </c>
      <c r="I34" s="34" t="s">
        <v>63</v>
      </c>
      <c r="J34" s="34" t="s">
        <v>84</v>
      </c>
      <c r="K34" s="34" t="s">
        <v>31</v>
      </c>
      <c r="L34" s="36" t="s">
        <v>18</v>
      </c>
      <c r="M34" s="36" t="s">
        <v>118</v>
      </c>
      <c r="N34" s="36" t="s">
        <v>117</v>
      </c>
      <c r="O34" s="35"/>
    </row>
    <row r="35" spans="1:15" s="12" customFormat="1" ht="22.5">
      <c r="A35" s="9">
        <v>29</v>
      </c>
      <c r="B35" s="12" t="s">
        <v>145</v>
      </c>
      <c r="C35" s="14" t="s">
        <v>146</v>
      </c>
      <c r="D35" s="12" t="s">
        <v>147</v>
      </c>
      <c r="E35" s="13" t="s">
        <v>148</v>
      </c>
      <c r="F35" s="13">
        <v>10</v>
      </c>
      <c r="G35" s="13">
        <f>175</f>
        <v>175</v>
      </c>
      <c r="H35" s="12" t="s">
        <v>149</v>
      </c>
      <c r="I35" s="12" t="s">
        <v>149</v>
      </c>
      <c r="J35" s="12" t="s">
        <v>149</v>
      </c>
      <c r="K35" s="12" t="s">
        <v>28</v>
      </c>
      <c r="L35" s="13" t="s">
        <v>18</v>
      </c>
      <c r="M35" s="13" t="s">
        <v>118</v>
      </c>
      <c r="N35" s="10" t="s">
        <v>117</v>
      </c>
      <c r="O35" s="14" t="s">
        <v>152</v>
      </c>
    </row>
    <row r="36" spans="1:15" s="9" customFormat="1" ht="11.25">
      <c r="A36" s="30">
        <v>30</v>
      </c>
      <c r="B36" s="30" t="s">
        <v>57</v>
      </c>
      <c r="C36" s="31" t="s">
        <v>58</v>
      </c>
      <c r="D36" s="30" t="s">
        <v>56</v>
      </c>
      <c r="E36" s="32" t="s">
        <v>25</v>
      </c>
      <c r="F36" s="32" t="s">
        <v>126</v>
      </c>
      <c r="G36" s="32">
        <f>55.5</f>
        <v>55.5</v>
      </c>
      <c r="H36" s="30" t="s">
        <v>18</v>
      </c>
      <c r="I36" s="30" t="s">
        <v>27</v>
      </c>
      <c r="J36" s="30" t="s">
        <v>18</v>
      </c>
      <c r="K36" s="30" t="s">
        <v>59</v>
      </c>
      <c r="L36" s="32" t="s">
        <v>18</v>
      </c>
      <c r="M36" s="32" t="s">
        <v>118</v>
      </c>
      <c r="N36" s="32" t="s">
        <v>117</v>
      </c>
      <c r="O36" s="31" t="s">
        <v>26</v>
      </c>
    </row>
    <row r="37" spans="1:15" s="9" customFormat="1" ht="22.5">
      <c r="A37" s="34">
        <v>31</v>
      </c>
      <c r="B37" s="34" t="s">
        <v>65</v>
      </c>
      <c r="C37" s="35" t="s">
        <v>65</v>
      </c>
      <c r="D37" s="34" t="s">
        <v>66</v>
      </c>
      <c r="E37" s="36" t="s">
        <v>67</v>
      </c>
      <c r="F37" s="36" t="s">
        <v>131</v>
      </c>
      <c r="G37" s="36">
        <f>58.7</f>
        <v>58.7</v>
      </c>
      <c r="H37" s="34" t="s">
        <v>18</v>
      </c>
      <c r="I37" s="34" t="s">
        <v>150</v>
      </c>
      <c r="J37" s="34" t="s">
        <v>18</v>
      </c>
      <c r="K37" s="34" t="s">
        <v>28</v>
      </c>
      <c r="L37" s="36" t="s">
        <v>18</v>
      </c>
      <c r="M37" s="36" t="s">
        <v>118</v>
      </c>
      <c r="N37" s="36" t="s">
        <v>117</v>
      </c>
      <c r="O37" s="35"/>
    </row>
    <row r="38" spans="1:15" s="12" customFormat="1" ht="45">
      <c r="A38" s="9">
        <v>32</v>
      </c>
      <c r="B38" s="12" t="s">
        <v>41</v>
      </c>
      <c r="C38" s="14" t="s">
        <v>42</v>
      </c>
      <c r="D38" s="12" t="s">
        <v>43</v>
      </c>
      <c r="E38" s="13" t="s">
        <v>17</v>
      </c>
      <c r="F38" s="13" t="s">
        <v>131</v>
      </c>
      <c r="G38" s="13">
        <f>48</f>
        <v>48</v>
      </c>
      <c r="H38" s="12" t="s">
        <v>18</v>
      </c>
      <c r="I38" s="12" t="s">
        <v>44</v>
      </c>
      <c r="J38" s="12" t="s">
        <v>45</v>
      </c>
      <c r="K38" s="12" t="s">
        <v>46</v>
      </c>
      <c r="L38" s="13" t="s">
        <v>18</v>
      </c>
      <c r="M38" s="10" t="s">
        <v>118</v>
      </c>
      <c r="N38" s="10" t="s">
        <v>117</v>
      </c>
      <c r="O38" s="14" t="s">
        <v>40</v>
      </c>
    </row>
  </sheetData>
  <printOptions/>
  <pageMargins left="0.75" right="0.75" top="1" bottom="1" header="0.5" footer="0.5"/>
  <pageSetup fitToHeight="50" fitToWidth="1" horizontalDpi="300" verticalDpi="300" orientation="landscape" scale="73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1999-02-19T19:02:13Z</cp:lastPrinted>
  <dcterms:created xsi:type="dcterms:W3CDTF">1999-02-02T19:56:15Z</dcterms:created>
  <cp:category/>
  <cp:version/>
  <cp:contentType/>
  <cp:contentStatus/>
</cp:coreProperties>
</file>